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Z\"/>
    </mc:Choice>
  </mc:AlternateContent>
  <bookViews>
    <workbookView xWindow="0" yWindow="0" windowWidth="20490" windowHeight="7155"/>
  </bookViews>
  <sheets>
    <sheet name="summary" sheetId="20" r:id="rId1"/>
    <sheet name="input template" sheetId="17" r:id="rId2"/>
    <sheet name="Cashflow model #1" sheetId="19" r:id="rId3"/>
    <sheet name="matrix rules" sheetId="1" r:id="rId4"/>
    <sheet name="matrix score example" sheetId="16" r:id="rId5"/>
  </sheets>
  <definedNames>
    <definedName name="_xlnm.Print_Area" localSheetId="2">'Cashflow model #1'!$A$1:$AR$90</definedName>
    <definedName name="_xlnm.Print_Area" localSheetId="1">'input template'!$B$1:$F$26</definedName>
    <definedName name="_xlnm.Print_Area" localSheetId="3">'matrix rules'!$A$1:$J$26</definedName>
    <definedName name="_xlnm.Print_Area" localSheetId="4">'matrix score example'!$B$1:$F$26</definedName>
    <definedName name="RequirementLevels" localSheetId="1">#REF!</definedName>
    <definedName name="RequirementLevels" localSheetId="4">#REF!</definedName>
    <definedName name="RequirementLevels">#REF!</definedName>
  </definedNames>
  <calcPr calcId="152511"/>
</workbook>
</file>

<file path=xl/calcChain.xml><?xml version="1.0" encoding="utf-8"?>
<calcChain xmlns="http://schemas.openxmlformats.org/spreadsheetml/2006/main">
  <c r="D4" i="17" l="1"/>
  <c r="D4" i="16"/>
  <c r="D4" i="19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E4" i="19" s="1"/>
  <c r="AF4" i="19" s="1"/>
  <c r="AG4" i="19" s="1"/>
  <c r="AH4" i="19" s="1"/>
  <c r="AI4" i="19" s="1"/>
  <c r="AJ4" i="19" s="1"/>
  <c r="AK4" i="19" s="1"/>
  <c r="AL4" i="19" s="1"/>
  <c r="AM4" i="19" s="1"/>
  <c r="AN4" i="19" s="1"/>
  <c r="AO4" i="19" s="1"/>
  <c r="AP4" i="19" s="1"/>
  <c r="AQ67" i="19" l="1"/>
  <c r="AQ66" i="19"/>
  <c r="AQ65" i="19"/>
  <c r="AQ64" i="19"/>
  <c r="AQ63" i="19"/>
  <c r="AQ62" i="19"/>
  <c r="AQ61" i="19"/>
  <c r="AQ60" i="19"/>
  <c r="AQ59" i="19"/>
  <c r="AQ58" i="19"/>
  <c r="AQ57" i="19"/>
  <c r="AQ56" i="19"/>
  <c r="AQ55" i="19"/>
  <c r="AQ54" i="19"/>
  <c r="AQ52" i="19"/>
  <c r="AQ51" i="19"/>
  <c r="AQ50" i="19"/>
  <c r="AQ49" i="19"/>
  <c r="AQ48" i="19"/>
  <c r="AQ47" i="19"/>
  <c r="AQ46" i="19"/>
  <c r="AQ45" i="19"/>
  <c r="AQ44" i="19"/>
  <c r="AQ43" i="19"/>
  <c r="AQ42" i="19"/>
  <c r="AQ41" i="19"/>
  <c r="AQ40" i="19"/>
  <c r="AQ39" i="19"/>
  <c r="AQ38" i="19"/>
  <c r="AQ37" i="19"/>
  <c r="AQ35" i="19"/>
  <c r="AQ34" i="19"/>
  <c r="AQ33" i="19"/>
  <c r="AQ32" i="19"/>
  <c r="AQ30" i="19"/>
  <c r="AQ29" i="19"/>
  <c r="AQ27" i="19"/>
  <c r="AQ26" i="19"/>
  <c r="AQ25" i="19"/>
  <c r="AQ24" i="19"/>
  <c r="AQ23" i="19"/>
  <c r="AQ22" i="19"/>
  <c r="AQ21" i="19"/>
  <c r="AQ20" i="19"/>
  <c r="AQ19" i="19"/>
  <c r="AQ18" i="19"/>
  <c r="AQ16" i="19"/>
  <c r="AQ10" i="19"/>
  <c r="AQ9" i="19"/>
  <c r="AQ8" i="19"/>
  <c r="AQ6" i="19"/>
  <c r="AC67" i="19"/>
  <c r="AC66" i="19"/>
  <c r="AC65" i="19"/>
  <c r="AC64" i="19"/>
  <c r="AC63" i="19"/>
  <c r="AC62" i="19"/>
  <c r="AC61" i="19"/>
  <c r="AC60" i="19"/>
  <c r="AC59" i="19"/>
  <c r="AC58" i="19"/>
  <c r="AC57" i="19"/>
  <c r="AC56" i="19"/>
  <c r="AC55" i="19"/>
  <c r="AC54" i="19"/>
  <c r="AC52" i="19"/>
  <c r="AC51" i="19"/>
  <c r="AC50" i="19"/>
  <c r="AC49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5" i="19"/>
  <c r="AC34" i="19"/>
  <c r="AC33" i="19"/>
  <c r="AC32" i="19"/>
  <c r="AC30" i="19"/>
  <c r="AC29" i="19"/>
  <c r="AC27" i="19"/>
  <c r="AC26" i="19"/>
  <c r="AC25" i="19"/>
  <c r="AC24" i="19"/>
  <c r="AC23" i="19"/>
  <c r="AC22" i="19"/>
  <c r="AC21" i="19"/>
  <c r="AC20" i="19"/>
  <c r="AC19" i="19"/>
  <c r="AC18" i="19"/>
  <c r="AC16" i="19"/>
  <c r="AC10" i="19"/>
  <c r="AC9" i="19"/>
  <c r="AC8" i="19"/>
  <c r="AC6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5" i="19"/>
  <c r="O34" i="19"/>
  <c r="O33" i="19"/>
  <c r="O32" i="19"/>
  <c r="O30" i="19"/>
  <c r="O29" i="19"/>
  <c r="O27" i="19"/>
  <c r="O26" i="19"/>
  <c r="O25" i="19"/>
  <c r="O24" i="19"/>
  <c r="O23" i="19"/>
  <c r="O22" i="19"/>
  <c r="O21" i="19"/>
  <c r="O20" i="19"/>
  <c r="O19" i="19"/>
  <c r="O18" i="19"/>
  <c r="O16" i="19"/>
  <c r="O10" i="19"/>
  <c r="O9" i="19"/>
  <c r="O8" i="19"/>
  <c r="AC7" i="19" l="1"/>
  <c r="AQ7" i="19"/>
  <c r="O7" i="19"/>
  <c r="AS26" i="19" l="1"/>
  <c r="C68" i="19"/>
  <c r="C76" i="19" s="1"/>
  <c r="B68" i="19"/>
  <c r="AP11" i="19"/>
  <c r="AO11" i="19"/>
  <c r="AN11" i="19"/>
  <c r="AM11" i="19"/>
  <c r="AL11" i="19"/>
  <c r="AK11" i="19"/>
  <c r="AJ11" i="19"/>
  <c r="AI11" i="19"/>
  <c r="AH11" i="19"/>
  <c r="AG11" i="19"/>
  <c r="AF11" i="19"/>
  <c r="AE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N11" i="19"/>
  <c r="M11" i="19"/>
  <c r="L11" i="19"/>
  <c r="K11" i="19"/>
  <c r="J11" i="19"/>
  <c r="I11" i="19"/>
  <c r="H11" i="19"/>
  <c r="G11" i="19"/>
  <c r="F11" i="19"/>
  <c r="D11" i="19"/>
  <c r="C11" i="19"/>
  <c r="B11" i="19"/>
  <c r="D14" i="17"/>
  <c r="O15" i="19" l="1"/>
  <c r="O53" i="19"/>
  <c r="AC11" i="19"/>
  <c r="AC75" i="19" s="1"/>
  <c r="C75" i="19"/>
  <c r="AQ11" i="19"/>
  <c r="AQ75" i="19" s="1"/>
  <c r="S75" i="19"/>
  <c r="AG75" i="19"/>
  <c r="F75" i="19"/>
  <c r="J75" i="19"/>
  <c r="N75" i="19"/>
  <c r="T75" i="19"/>
  <c r="X75" i="19"/>
  <c r="AB75" i="19"/>
  <c r="AH75" i="19"/>
  <c r="AL75" i="19"/>
  <c r="AP75" i="19"/>
  <c r="AS25" i="19"/>
  <c r="M75" i="19"/>
  <c r="AA75" i="19"/>
  <c r="K75" i="19"/>
  <c r="Q75" i="19"/>
  <c r="U75" i="19"/>
  <c r="Y75" i="19"/>
  <c r="AE75" i="19"/>
  <c r="AI75" i="19"/>
  <c r="AM75" i="19"/>
  <c r="I75" i="19"/>
  <c r="W75" i="19"/>
  <c r="AK75" i="19"/>
  <c r="AO75" i="19"/>
  <c r="G75" i="19"/>
  <c r="D75" i="19"/>
  <c r="H75" i="19"/>
  <c r="L75" i="19"/>
  <c r="R75" i="19"/>
  <c r="V75" i="19"/>
  <c r="Z75" i="19"/>
  <c r="AF75" i="19"/>
  <c r="AJ75" i="19"/>
  <c r="AN75" i="19"/>
  <c r="AS24" i="19"/>
  <c r="AS19" i="19"/>
  <c r="AS23" i="19"/>
  <c r="AS32" i="19"/>
  <c r="AS43" i="19"/>
  <c r="AS47" i="19"/>
  <c r="AS51" i="19"/>
  <c r="AS54" i="19"/>
  <c r="AS58" i="19"/>
  <c r="AS65" i="19"/>
  <c r="AS18" i="19"/>
  <c r="AS22" i="19"/>
  <c r="AS27" i="19"/>
  <c r="AS35" i="19"/>
  <c r="AS39" i="19"/>
  <c r="AS42" i="19"/>
  <c r="AS46" i="19"/>
  <c r="AS50" i="19"/>
  <c r="AS57" i="19"/>
  <c r="AS61" i="19"/>
  <c r="AS66" i="19"/>
  <c r="AS21" i="19"/>
  <c r="AS30" i="19"/>
  <c r="AS34" i="19"/>
  <c r="AS38" i="19"/>
  <c r="AS41" i="19"/>
  <c r="AS45" i="19"/>
  <c r="AS49" i="19"/>
  <c r="AS56" i="19"/>
  <c r="AS60" i="19"/>
  <c r="AS63" i="19"/>
  <c r="AS67" i="19"/>
  <c r="AS8" i="19"/>
  <c r="AS16" i="19"/>
  <c r="AS20" i="19"/>
  <c r="AS29" i="19"/>
  <c r="AS33" i="19"/>
  <c r="AS37" i="19"/>
  <c r="AS40" i="19"/>
  <c r="AS44" i="19"/>
  <c r="AS48" i="19"/>
  <c r="AS52" i="19"/>
  <c r="AS55" i="19"/>
  <c r="AS59" i="19"/>
  <c r="AS62" i="19"/>
  <c r="AS64" i="19"/>
  <c r="AS7" i="19"/>
  <c r="AS10" i="19"/>
  <c r="AS9" i="19"/>
  <c r="B70" i="19"/>
  <c r="B72" i="19" s="1"/>
  <c r="C70" i="19"/>
  <c r="D14" i="16"/>
  <c r="AC53" i="19" l="1"/>
  <c r="AC15" i="19"/>
  <c r="AQ17" i="19"/>
  <c r="D68" i="19"/>
  <c r="D76" i="19" s="1"/>
  <c r="AQ28" i="19"/>
  <c r="AC28" i="19"/>
  <c r="AC17" i="19"/>
  <c r="V68" i="19"/>
  <c r="C71" i="19"/>
  <c r="C72" i="19" s="1"/>
  <c r="B75" i="19"/>
  <c r="D14" i="1"/>
  <c r="V70" i="19" l="1"/>
  <c r="V76" i="19"/>
  <c r="AQ15" i="19"/>
  <c r="AS15" i="19" s="1"/>
  <c r="D70" i="19"/>
  <c r="AQ31" i="19"/>
  <c r="AC31" i="19"/>
  <c r="AQ53" i="19"/>
  <c r="AS53" i="19" s="1"/>
  <c r="AI68" i="19"/>
  <c r="D71" i="19"/>
  <c r="AJ68" i="19"/>
  <c r="K68" i="19"/>
  <c r="K76" i="19" s="1"/>
  <c r="T68" i="19"/>
  <c r="T76" i="19" s="1"/>
  <c r="J68" i="19"/>
  <c r="J76" i="19" s="1"/>
  <c r="AA68" i="19"/>
  <c r="AF68" i="19"/>
  <c r="AF76" i="19" s="1"/>
  <c r="W68" i="19"/>
  <c r="G68" i="19"/>
  <c r="G76" i="19" s="1"/>
  <c r="R68" i="19"/>
  <c r="AG68" i="19"/>
  <c r="S68" i="19"/>
  <c r="I68" i="19"/>
  <c r="X68" i="19"/>
  <c r="Z68" i="19"/>
  <c r="U68" i="19"/>
  <c r="U76" i="19" s="1"/>
  <c r="Y68" i="19"/>
  <c r="Y76" i="19" s="1"/>
  <c r="M68" i="19"/>
  <c r="M76" i="19" s="1"/>
  <c r="H68" i="19"/>
  <c r="L68" i="19"/>
  <c r="L76" i="19" s="1"/>
  <c r="O71" i="19"/>
  <c r="AS71" i="19"/>
  <c r="S70" i="19" l="1"/>
  <c r="S76" i="19"/>
  <c r="W70" i="19"/>
  <c r="W76" i="19"/>
  <c r="AI70" i="19"/>
  <c r="AI76" i="19"/>
  <c r="H70" i="19"/>
  <c r="H76" i="19"/>
  <c r="Z70" i="19"/>
  <c r="Z76" i="19"/>
  <c r="AG70" i="19"/>
  <c r="AG76" i="19"/>
  <c r="X70" i="19"/>
  <c r="X76" i="19"/>
  <c r="R70" i="19"/>
  <c r="R76" i="19"/>
  <c r="AA70" i="19"/>
  <c r="AA76" i="19"/>
  <c r="AJ70" i="19"/>
  <c r="AJ76" i="19"/>
  <c r="I70" i="19"/>
  <c r="I76" i="19"/>
  <c r="D72" i="19"/>
  <c r="E71" i="19" s="1"/>
  <c r="AC36" i="19"/>
  <c r="G70" i="19"/>
  <c r="AE68" i="19"/>
  <c r="AQ36" i="19"/>
  <c r="J70" i="19"/>
  <c r="L70" i="19"/>
  <c r="K70" i="19"/>
  <c r="Y70" i="19"/>
  <c r="U70" i="19"/>
  <c r="M70" i="19"/>
  <c r="T70" i="19"/>
  <c r="F68" i="19"/>
  <c r="F76" i="19" s="1"/>
  <c r="AF70" i="19"/>
  <c r="Q68" i="19"/>
  <c r="Q76" i="19" s="1"/>
  <c r="AE70" i="19" l="1"/>
  <c r="AE76" i="19"/>
  <c r="AL68" i="19"/>
  <c r="AL76" i="19" s="1"/>
  <c r="AH68" i="19"/>
  <c r="AH76" i="19" s="1"/>
  <c r="F70" i="19"/>
  <c r="Q70" i="19"/>
  <c r="AM68" i="19" l="1"/>
  <c r="AM76" i="19" s="1"/>
  <c r="AL70" i="19"/>
  <c r="AH70" i="19"/>
  <c r="AK68" i="19"/>
  <c r="AK76" i="19" s="1"/>
  <c r="AM70" i="19" l="1"/>
  <c r="AK70" i="19"/>
  <c r="AN68" i="19"/>
  <c r="AN76" i="19" s="1"/>
  <c r="AO68" i="19" l="1"/>
  <c r="AO76" i="19" s="1"/>
  <c r="AN70" i="19"/>
  <c r="AO70" i="19" l="1"/>
  <c r="AC14" i="19" l="1"/>
  <c r="AB68" i="19"/>
  <c r="AB76" i="19" s="1"/>
  <c r="AB70" i="19" l="1"/>
  <c r="AC68" i="19"/>
  <c r="AC70" i="19" l="1"/>
  <c r="AC76" i="19"/>
  <c r="AC77" i="19" s="1"/>
  <c r="AQ14" i="19"/>
  <c r="AP68" i="19"/>
  <c r="AQ68" i="19" l="1"/>
  <c r="AQ76" i="19" s="1"/>
  <c r="AQ77" i="19" s="1"/>
  <c r="AP76" i="19"/>
  <c r="AP70" i="19"/>
  <c r="AQ70" i="19"/>
  <c r="E11" i="19" l="1"/>
  <c r="E75" i="19" s="1"/>
  <c r="O6" i="19"/>
  <c r="O11" i="19" l="1"/>
  <c r="AS11" i="19" s="1"/>
  <c r="O31" i="19"/>
  <c r="AS31" i="19" s="1"/>
  <c r="O17" i="19"/>
  <c r="AS17" i="19" s="1"/>
  <c r="O28" i="19"/>
  <c r="AS28" i="19" s="1"/>
  <c r="AS6" i="19"/>
  <c r="O75" i="19" l="1"/>
  <c r="O36" i="19"/>
  <c r="AS36" i="19" s="1"/>
  <c r="AS75" i="19"/>
  <c r="E68" i="19" l="1"/>
  <c r="O14" i="19"/>
  <c r="N68" i="19"/>
  <c r="N76" i="19" s="1"/>
  <c r="E70" i="19" l="1"/>
  <c r="E76" i="19"/>
  <c r="O68" i="19"/>
  <c r="E72" i="19"/>
  <c r="F71" i="19" s="1"/>
  <c r="F72" i="19" s="1"/>
  <c r="G71" i="19" s="1"/>
  <c r="G72" i="19" s="1"/>
  <c r="AS14" i="19"/>
  <c r="AS68" i="19" s="1"/>
  <c r="AS76" i="19" s="1"/>
  <c r="N70" i="19"/>
  <c r="AS77" i="19" l="1"/>
  <c r="AT76" i="19"/>
  <c r="O70" i="19"/>
  <c r="O76" i="19"/>
  <c r="O77" i="19" s="1"/>
  <c r="H71" i="19"/>
  <c r="H72" i="19" s="1"/>
  <c r="AS70" i="19"/>
  <c r="I71" i="19" l="1"/>
  <c r="I72" i="19" l="1"/>
  <c r="J71" i="19" s="1"/>
  <c r="J72" i="19" l="1"/>
  <c r="K71" i="19" s="1"/>
  <c r="K72" i="19" l="1"/>
  <c r="L71" i="19" s="1"/>
  <c r="L72" i="19" l="1"/>
  <c r="M71" i="19" s="1"/>
  <c r="M72" i="19" l="1"/>
  <c r="N71" i="19" s="1"/>
  <c r="N72" i="19" l="1"/>
  <c r="O72" i="19" l="1"/>
  <c r="Q71" i="19" s="1"/>
  <c r="Q72" i="19" l="1"/>
  <c r="R71" i="19" s="1"/>
  <c r="AC71" i="19"/>
  <c r="R72" i="19"/>
  <c r="S71" i="19" s="1"/>
  <c r="S72" i="19" l="1"/>
  <c r="T71" i="19" s="1"/>
  <c r="T72" i="19" l="1"/>
  <c r="U71" i="19" s="1"/>
  <c r="U72" i="19" l="1"/>
  <c r="V71" i="19" s="1"/>
  <c r="V72" i="19" l="1"/>
  <c r="W71" i="19" s="1"/>
  <c r="W72" i="19" l="1"/>
  <c r="X71" i="19" s="1"/>
  <c r="X72" i="19" l="1"/>
  <c r="Y71" i="19" s="1"/>
  <c r="Y72" i="19" l="1"/>
  <c r="Z71" i="19" s="1"/>
  <c r="Z72" i="19" l="1"/>
  <c r="AA71" i="19" s="1"/>
  <c r="AA72" i="19" l="1"/>
  <c r="AB71" i="19" s="1"/>
  <c r="AB72" i="19" l="1"/>
  <c r="AC72" i="19" l="1"/>
  <c r="AE71" i="19" s="1"/>
  <c r="AE72" i="19" l="1"/>
  <c r="AF71" i="19" s="1"/>
  <c r="AF72" i="19" s="1"/>
  <c r="AG71" i="19" s="1"/>
  <c r="AQ71" i="19"/>
  <c r="AG72" i="19" l="1"/>
  <c r="AH71" i="19" s="1"/>
  <c r="AH72" i="19" l="1"/>
  <c r="AI71" i="19" s="1"/>
  <c r="AI72" i="19" l="1"/>
  <c r="AJ71" i="19" s="1"/>
  <c r="AJ72" i="19" l="1"/>
  <c r="AK71" i="19" s="1"/>
  <c r="AK72" i="19" l="1"/>
  <c r="AL71" i="19" s="1"/>
  <c r="AL72" i="19" l="1"/>
  <c r="AM71" i="19" s="1"/>
  <c r="AM72" i="19" l="1"/>
  <c r="AN71" i="19" s="1"/>
  <c r="AN72" i="19" l="1"/>
  <c r="AO71" i="19" s="1"/>
  <c r="AO72" i="19" l="1"/>
  <c r="AP71" i="19" s="1"/>
  <c r="AP72" i="19" l="1"/>
  <c r="AQ72" i="19" s="1"/>
  <c r="AS72" i="19" s="1"/>
</calcChain>
</file>

<file path=xl/comments1.xml><?xml version="1.0" encoding="utf-8"?>
<comments xmlns="http://schemas.openxmlformats.org/spreadsheetml/2006/main">
  <authors>
    <author>Neil Prior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Neil Prior:</t>
        </r>
        <r>
          <rPr>
            <sz val="9"/>
            <color indexed="81"/>
            <rFont val="Tahoma"/>
            <family val="2"/>
          </rPr>
          <t xml:space="preserve">
linked </t>
        </r>
      </text>
    </comment>
  </commentList>
</comments>
</file>

<file path=xl/comments2.xml><?xml version="1.0" encoding="utf-8"?>
<comments xmlns="http://schemas.openxmlformats.org/spreadsheetml/2006/main">
  <authors>
    <author>Neil Prior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Neil Prior:</t>
        </r>
        <r>
          <rPr>
            <sz val="9"/>
            <color indexed="81"/>
            <rFont val="Tahoma"/>
            <family val="2"/>
          </rPr>
          <t xml:space="preserve">
linked</t>
        </r>
      </text>
    </comment>
  </commentList>
</comments>
</file>

<file path=xl/sharedStrings.xml><?xml version="1.0" encoding="utf-8"?>
<sst xmlns="http://schemas.openxmlformats.org/spreadsheetml/2006/main" count="523" uniqueCount="244">
  <si>
    <t>Score</t>
  </si>
  <si>
    <t>COMMENTS</t>
  </si>
  <si>
    <t>Value Proposition</t>
  </si>
  <si>
    <t>Channels</t>
  </si>
  <si>
    <t>Customer Relationships</t>
  </si>
  <si>
    <t>Partnerships</t>
  </si>
  <si>
    <t>Activities</t>
  </si>
  <si>
    <t>Customer Segments</t>
  </si>
  <si>
    <t>Revenue Streams</t>
  </si>
  <si>
    <t>Explanation 1</t>
  </si>
  <si>
    <t>Explanation 2</t>
  </si>
  <si>
    <r>
      <t xml:space="preserve">Who are our most important Customers ?  </t>
    </r>
    <r>
      <rPr>
        <b/>
        <sz val="8"/>
        <color indexed="8"/>
        <rFont val="Arial"/>
        <family val="2"/>
      </rPr>
      <t>CS types</t>
    </r>
    <r>
      <rPr>
        <sz val="8"/>
        <color indexed="8"/>
        <rFont val="Arial"/>
        <family val="2"/>
      </rPr>
      <t xml:space="preserve"> = Mass / Niche / Segmented / Diversified / Multisided ?</t>
    </r>
  </si>
  <si>
    <t>Clear Understanding of our Target Customers  - For Whom are we creating Value?</t>
  </si>
  <si>
    <t>How will we identify,Communicate,persuade,Acquire,support,retain,grow,multiply our Customers ?</t>
  </si>
  <si>
    <r>
      <rPr>
        <b/>
        <sz val="8"/>
        <color indexed="8"/>
        <rFont val="Arial"/>
        <family val="2"/>
      </rPr>
      <t xml:space="preserve"> Channel Type</t>
    </r>
    <r>
      <rPr>
        <sz val="8"/>
        <color indexed="8"/>
        <rFont val="Arial"/>
        <family val="2"/>
      </rPr>
      <t xml:space="preserve">s = Direct Sales / Web / Own Stores / Partners / Wholesale       </t>
    </r>
    <r>
      <rPr>
        <b/>
        <sz val="8"/>
        <color indexed="8"/>
        <rFont val="Arial"/>
        <family val="2"/>
      </rPr>
      <t xml:space="preserve"> Channel Phases</t>
    </r>
    <r>
      <rPr>
        <sz val="8"/>
        <color indexed="8"/>
        <rFont val="Arial"/>
        <family val="2"/>
      </rPr>
      <t xml:space="preserve"> = RaiseAwareness / AllowEvaluation / EaseofPurchase / EaseofDelivery   / Aftersalessupport / Upsell         </t>
    </r>
  </si>
  <si>
    <t>Clear Understanding of the relationship we want to build with our Segments ? (key to how we acquire / retain / upsell )</t>
  </si>
  <si>
    <r>
      <rPr>
        <b/>
        <sz val="8"/>
        <color indexed="8"/>
        <rFont val="Arial"/>
        <family val="2"/>
      </rPr>
      <t>CR categories</t>
    </r>
    <r>
      <rPr>
        <sz val="8"/>
        <color indexed="8"/>
        <rFont val="Arial"/>
        <family val="2"/>
      </rPr>
      <t xml:space="preserve"> (can bundle them) = PersonalAssistance / DedicatedPersonalAssistance+ / SelfService / AutomatedServices / ProductCommunities/ContentCo-creation </t>
    </r>
  </si>
  <si>
    <t xml:space="preserve">where       when         why       how      if      howmuch      what </t>
  </si>
  <si>
    <t>no such thing as a bad idea……….its just work in progress !</t>
  </si>
  <si>
    <t xml:space="preserve">All choices have consequences </t>
  </si>
  <si>
    <t>Resources</t>
  </si>
  <si>
    <t>CS</t>
  </si>
  <si>
    <t>VP</t>
  </si>
  <si>
    <t>CR</t>
  </si>
  <si>
    <t>RS</t>
  </si>
  <si>
    <t>Cost Structure</t>
  </si>
  <si>
    <r>
      <rPr>
        <b/>
        <sz val="8"/>
        <color indexed="8"/>
        <rFont val="Arial"/>
        <family val="2"/>
      </rPr>
      <t>Strategic Alliances</t>
    </r>
    <r>
      <rPr>
        <sz val="8"/>
        <color indexed="8"/>
        <rFont val="Arial"/>
        <family val="2"/>
      </rPr>
      <t xml:space="preserve"> (non-competitors) / </t>
    </r>
    <r>
      <rPr>
        <b/>
        <sz val="8"/>
        <color indexed="8"/>
        <rFont val="Arial"/>
        <family val="2"/>
      </rPr>
      <t>Cooperation</t>
    </r>
    <r>
      <rPr>
        <sz val="8"/>
        <color indexed="8"/>
        <rFont val="Arial"/>
        <family val="2"/>
      </rPr>
      <t xml:space="preserve"> (Strategic Partnerships with Competitors) / </t>
    </r>
    <r>
      <rPr>
        <b/>
        <sz val="8"/>
        <color indexed="8"/>
        <rFont val="Arial"/>
        <family val="2"/>
      </rPr>
      <t>Joint Ventures</t>
    </r>
    <r>
      <rPr>
        <sz val="8"/>
        <color indexed="8"/>
        <rFont val="Arial"/>
        <family val="2"/>
      </rPr>
      <t xml:space="preserve"> / </t>
    </r>
    <r>
      <rPr>
        <b/>
        <sz val="8"/>
        <color indexed="8"/>
        <rFont val="Arial"/>
        <family val="2"/>
      </rPr>
      <t>Buyer-Supplier</t>
    </r>
    <r>
      <rPr>
        <sz val="8"/>
        <color indexed="8"/>
        <rFont val="Arial"/>
        <family val="2"/>
      </rPr>
      <t xml:space="preserve"> agreements</t>
    </r>
  </si>
  <si>
    <t>CH</t>
  </si>
  <si>
    <t>ACV</t>
  </si>
  <si>
    <t>RES</t>
  </si>
  <si>
    <t>PRT</t>
  </si>
  <si>
    <t>POL</t>
  </si>
  <si>
    <t>Sustainability</t>
  </si>
  <si>
    <t>SUS</t>
  </si>
  <si>
    <r>
      <t xml:space="preserve">shareholders  / Funding sources / Leadership team          </t>
    </r>
    <r>
      <rPr>
        <b/>
        <sz val="8"/>
        <color indexed="8"/>
        <rFont val="Arial"/>
        <family val="2"/>
      </rPr>
      <t>Acquisition</t>
    </r>
    <r>
      <rPr>
        <sz val="8"/>
        <color indexed="8"/>
        <rFont val="Arial"/>
        <family val="2"/>
      </rPr>
      <t xml:space="preserve"> Strategies (buy,organic) / </t>
    </r>
    <r>
      <rPr>
        <b/>
        <sz val="8"/>
        <color indexed="8"/>
        <rFont val="Arial"/>
        <family val="2"/>
      </rPr>
      <t>Exit</t>
    </r>
    <r>
      <rPr>
        <sz val="8"/>
        <color indexed="8"/>
        <rFont val="Arial"/>
        <family val="2"/>
      </rPr>
      <t xml:space="preserve"> strategies (best= profitshare, worse=loss mitigation,bad PR)  </t>
    </r>
  </si>
  <si>
    <t>What key things do we need to do to Support our VP/CH/CR/RS  ? (and how do we ensure we do them better and better)</t>
  </si>
  <si>
    <t xml:space="preserve">Speed to Market </t>
  </si>
  <si>
    <t>STM</t>
  </si>
  <si>
    <t>How long do we anticipate it will be to launch the business ?</t>
  </si>
  <si>
    <t xml:space="preserve">push the negatives - reasons for it not to proceed </t>
  </si>
  <si>
    <r>
      <t xml:space="preserve">SWOT - especially play to our strengths  - </t>
    </r>
    <r>
      <rPr>
        <b/>
        <sz val="8"/>
        <color indexed="8"/>
        <rFont val="Arial"/>
        <family val="2"/>
      </rPr>
      <t>Market research is needed re what people are happy with us doing and will</t>
    </r>
    <r>
      <rPr>
        <b/>
        <u/>
        <sz val="8"/>
        <color indexed="8"/>
        <rFont val="Arial"/>
        <family val="2"/>
      </rPr>
      <t xml:space="preserve"> HELP US</t>
    </r>
    <r>
      <rPr>
        <b/>
        <sz val="8"/>
        <color indexed="8"/>
        <rFont val="Arial"/>
        <family val="2"/>
      </rPr>
      <t xml:space="preserve"> achieve it </t>
    </r>
  </si>
  <si>
    <t>INV</t>
  </si>
  <si>
    <t>Investment needed</t>
  </si>
  <si>
    <t xml:space="preserve">Scalability </t>
  </si>
  <si>
    <t>SCA</t>
  </si>
  <si>
    <t xml:space="preserve">Brand Alignment </t>
  </si>
  <si>
    <t>BA</t>
  </si>
  <si>
    <r>
      <t xml:space="preserve">The Brand Alignment is Key  re   1 )  </t>
    </r>
    <r>
      <rPr>
        <b/>
        <sz val="8"/>
        <color indexed="8"/>
        <rFont val="Arial"/>
        <family val="2"/>
      </rPr>
      <t>Knowledge base(IP)</t>
    </r>
    <r>
      <rPr>
        <sz val="8"/>
        <color indexed="8"/>
        <rFont val="Arial"/>
        <family val="2"/>
      </rPr>
      <t xml:space="preserve"> in place to speed up processes  2) </t>
    </r>
    <r>
      <rPr>
        <b/>
        <sz val="8"/>
        <color indexed="8"/>
        <rFont val="Arial"/>
        <family val="2"/>
      </rPr>
      <t>leverage the current Brands/Customer</t>
    </r>
    <r>
      <rPr>
        <sz val="8"/>
        <color indexed="8"/>
        <rFont val="Arial"/>
        <family val="2"/>
      </rPr>
      <t>s to help launch this Business</t>
    </r>
  </si>
  <si>
    <t>other thoughts</t>
  </si>
  <si>
    <t>overlapping projects and initiatives - local / UK (leverage them ? / partner up)</t>
  </si>
  <si>
    <r>
      <t xml:space="preserve">Technology / Social / Economic / </t>
    </r>
    <r>
      <rPr>
        <b/>
        <sz val="8"/>
        <color indexed="8"/>
        <rFont val="Arial"/>
        <family val="2"/>
      </rPr>
      <t xml:space="preserve">Environmental </t>
    </r>
  </si>
  <si>
    <t xml:space="preserve">Competitive rivalry / New entrants / Substitutes / Suppliers / Customers </t>
  </si>
  <si>
    <t xml:space="preserve">Market Maturity and saturation </t>
  </si>
  <si>
    <t xml:space="preserve">gate / decision  points / milestones </t>
  </si>
  <si>
    <t xml:space="preserve">TOTAL </t>
  </si>
  <si>
    <t>Leadership</t>
  </si>
  <si>
    <t>LSP</t>
  </si>
  <si>
    <t>Geography / location of hub ? - component ?</t>
  </si>
  <si>
    <t xml:space="preserve">level of control in business (% ownership and staffing) - in leadership above </t>
  </si>
  <si>
    <t xml:space="preserve">B2B / Consumer / B2Gov / ? </t>
  </si>
  <si>
    <t xml:space="preserve">Financials </t>
  </si>
  <si>
    <t>FN</t>
  </si>
  <si>
    <t xml:space="preserve">inevitable tradeoffs on return vs payback vs investment vs model complexity  - should we just show ROCE % ? </t>
  </si>
  <si>
    <r>
      <t xml:space="preserve">absolute definition needed but its about when we launch &lt;3m , &lt;6m , &lt; 9m , &lt;12m, etc etc  naturally it will depend heavily on the </t>
    </r>
    <r>
      <rPr>
        <b/>
        <u/>
        <sz val="8"/>
        <color indexed="8"/>
        <rFont val="Arial"/>
        <family val="2"/>
      </rPr>
      <t>Complexity</t>
    </r>
    <r>
      <rPr>
        <sz val="8"/>
        <color indexed="8"/>
        <rFont val="Arial"/>
        <family val="2"/>
      </rPr>
      <t xml:space="preserve"> of the Components and the </t>
    </r>
    <r>
      <rPr>
        <b/>
        <u/>
        <sz val="8"/>
        <color indexed="8"/>
        <rFont val="Arial"/>
        <family val="2"/>
      </rPr>
      <t>Resources/Expertise</t>
    </r>
    <r>
      <rPr>
        <sz val="8"/>
        <color indexed="8"/>
        <rFont val="Arial"/>
        <family val="2"/>
      </rPr>
      <t xml:space="preserve"> available to be used and the in house expertise already</t>
    </r>
  </si>
  <si>
    <t xml:space="preserve">Exit Strategy </t>
  </si>
  <si>
    <t>EX</t>
  </si>
  <si>
    <t>Do we have a satisfactory Contingency / Exit strategy in place ?</t>
  </si>
  <si>
    <t>Higher scores  win  - but see comments &gt;&gt;</t>
  </si>
  <si>
    <r>
      <t xml:space="preserve">Every </t>
    </r>
    <r>
      <rPr>
        <b/>
        <sz val="8"/>
        <color indexed="10"/>
        <rFont val="Arial"/>
        <family val="2"/>
      </rPr>
      <t>Red</t>
    </r>
    <r>
      <rPr>
        <sz val="8"/>
        <color indexed="8"/>
        <rFont val="Arial"/>
        <family val="2"/>
      </rPr>
      <t xml:space="preserve"> needs to be risk assessed for GO / NOGO some are more important than others and we need to weight them or re-prioritise the rows to save needless work re nogo cases </t>
    </r>
  </si>
  <si>
    <t xml:space="preserve">eg Replicate , Franchising, licencing , partnering , MLM , consulting , Fractionals  etc Etc  </t>
  </si>
  <si>
    <t xml:space="preserve">Venture Capital mentality - research </t>
  </si>
  <si>
    <t>Develop expertise and find niche profitable markets</t>
  </si>
  <si>
    <t xml:space="preserve">Consultancy appraoch for the team </t>
  </si>
  <si>
    <t xml:space="preserve">Other Notes </t>
  </si>
  <si>
    <t>Contribution £ (Revenue - variable cost) - define net income first then look for solution</t>
  </si>
  <si>
    <t>Is what we are doing technically legal (?) - every competitior in every segment will cry foul !!</t>
  </si>
  <si>
    <t>Business Viability</t>
  </si>
  <si>
    <t>BV</t>
  </si>
  <si>
    <t xml:space="preserve">Factor </t>
  </si>
  <si>
    <t xml:space="preserve">Components </t>
  </si>
  <si>
    <t xml:space="preserve">Business Viability analysis </t>
  </si>
  <si>
    <t xml:space="preserve">all summarised into item 1 above </t>
  </si>
  <si>
    <t xml:space="preserve">Use this area to expand the idea summary and for any key notes …………………………….. </t>
  </si>
  <si>
    <t>IDEA 000X</t>
  </si>
  <si>
    <t xml:space="preserve">Decision Matrix Template </t>
  </si>
  <si>
    <t>This is the Score allocated based on the due dilligence exercises from work performed on the 9 model components further below</t>
  </si>
  <si>
    <t>Politics / Legalities</t>
  </si>
  <si>
    <r>
      <t xml:space="preserve">buy up failing businesses and turn them around ? / Other buy-ins and partnerships on offer  ? / </t>
    </r>
    <r>
      <rPr>
        <b/>
        <sz val="8"/>
        <color indexed="8"/>
        <rFont val="Arial"/>
        <family val="2"/>
      </rPr>
      <t>Leadership</t>
    </r>
    <r>
      <rPr>
        <sz val="8"/>
        <color indexed="8"/>
        <rFont val="Arial"/>
        <family val="2"/>
      </rPr>
      <t xml:space="preserve"> partnerships ?   </t>
    </r>
  </si>
  <si>
    <t xml:space="preserve">Exit / Contingency Strategy </t>
  </si>
  <si>
    <t>compliance - Legal,Environmental,Technology</t>
  </si>
  <si>
    <r>
      <rPr>
        <b/>
        <sz val="8"/>
        <color indexed="8"/>
        <rFont val="Arial"/>
        <family val="2"/>
      </rPr>
      <t>Customer lifetime Value</t>
    </r>
    <r>
      <rPr>
        <sz val="8"/>
        <color indexed="8"/>
        <rFont val="Arial"/>
        <family val="2"/>
      </rPr>
      <t xml:space="preserve">  = Revenue (and uplift) / Cost of Acquisition / Cost of Managing  , Grants ? , Tax breaks ? ,</t>
    </r>
  </si>
  <si>
    <t>incorporates all the consideratrion of these elements and their Risks   (PESTLE,SWOT,Porter)  from belows 9 components</t>
  </si>
  <si>
    <r>
      <t xml:space="preserve">Market size/Capacity,  Affordability ?, Customer Power ? , Models - B2B , B2Consumer , B2Gov , Other ?  See </t>
    </r>
    <r>
      <rPr>
        <b/>
        <sz val="8"/>
        <color indexed="8"/>
        <rFont val="Arial"/>
        <family val="2"/>
      </rPr>
      <t xml:space="preserve">Customer Lifetime Value </t>
    </r>
  </si>
  <si>
    <t xml:space="preserve">what structure do we put in place to launch/sustain the business long term (including Exit strategies) </t>
  </si>
  <si>
    <t>Financial Performance of Business indication - (growth potential / Market expnsion/margins)</t>
  </si>
  <si>
    <r>
      <rPr>
        <b/>
        <sz val="8"/>
        <color indexed="8"/>
        <rFont val="Arial"/>
        <family val="2"/>
      </rPr>
      <t xml:space="preserve">Brand Fit </t>
    </r>
    <r>
      <rPr>
        <sz val="8"/>
        <color indexed="8"/>
        <rFont val="Arial"/>
        <family val="2"/>
      </rPr>
      <t xml:space="preserve">+ How much overlap re components are already in house/available to help support /launch this idea ? </t>
    </r>
  </si>
  <si>
    <t>Resource shortages?Surpluses?Grants ?Tax breaks ?,shared platforms ? - how much of this new idea is aligned to current models and also allows us to strengthen current weaknesses and build on strengths ?</t>
  </si>
  <si>
    <r>
      <t xml:space="preserve">Capability for smaller cost effective </t>
    </r>
    <r>
      <rPr>
        <b/>
        <sz val="8"/>
        <color indexed="8"/>
        <rFont val="Arial"/>
        <family val="2"/>
      </rPr>
      <t>Pilots</t>
    </r>
    <r>
      <rPr>
        <sz val="8"/>
        <color indexed="8"/>
        <rFont val="Arial"/>
        <family val="2"/>
      </rPr>
      <t xml:space="preserve">  + The Capacity to </t>
    </r>
    <r>
      <rPr>
        <b/>
        <sz val="8"/>
        <color indexed="8"/>
        <rFont val="Arial"/>
        <family val="2"/>
      </rPr>
      <t>increase size/Value</t>
    </r>
    <r>
      <rPr>
        <sz val="8"/>
        <color indexed="8"/>
        <rFont val="Arial"/>
        <family val="2"/>
      </rPr>
      <t xml:space="preserve"> over time </t>
    </r>
  </si>
  <si>
    <r>
      <t xml:space="preserve">How much have we got to spend ? (excluding income launched products) - also see Financials /Leadership and Partnerships re funding options - also are  </t>
    </r>
    <r>
      <rPr>
        <b/>
        <sz val="8"/>
        <color indexed="8"/>
        <rFont val="Arial"/>
        <family val="2"/>
      </rPr>
      <t>Grants / Tax Breaks</t>
    </r>
    <r>
      <rPr>
        <sz val="8"/>
        <color indexed="8"/>
        <rFont val="Arial"/>
        <family val="2"/>
      </rPr>
      <t xml:space="preserve"> available ? - can we launch effective </t>
    </r>
    <r>
      <rPr>
        <b/>
        <sz val="8"/>
        <color indexed="8"/>
        <rFont val="Arial"/>
        <family val="2"/>
      </rPr>
      <t>Pilots ?</t>
    </r>
  </si>
  <si>
    <r>
      <t>How much Money and Resources are required to launch the company (</t>
    </r>
    <r>
      <rPr>
        <b/>
        <sz val="8"/>
        <color indexed="8"/>
        <rFont val="Arial"/>
        <family val="2"/>
      </rPr>
      <t>also see Scalability)</t>
    </r>
  </si>
  <si>
    <t xml:space="preserve">minimise initital costs / High Growth Factor / Market potential-penetration…….ease of scalability </t>
  </si>
  <si>
    <r>
      <t>Has this business idea got the key components to succeed? - Strong USP? - Market Competition?  - How new/innovative is the Idea (</t>
    </r>
    <r>
      <rPr>
        <b/>
        <sz val="8"/>
        <color indexed="8"/>
        <rFont val="Arial"/>
        <family val="2"/>
      </rPr>
      <t>Blue Ocean</t>
    </r>
    <r>
      <rPr>
        <sz val="8"/>
        <color indexed="8"/>
        <rFont val="Arial"/>
        <family val="2"/>
      </rPr>
      <t>)</t>
    </r>
  </si>
  <si>
    <r>
      <t>what customer problems/Challenges are you solving?-What Value do you deliver?-What is your USP?-How will you differentiate/defend product from existing/new Competition?-substitutes? -Futureproofing/new trends?-diversify?-</t>
    </r>
    <r>
      <rPr>
        <b/>
        <sz val="8"/>
        <color indexed="8"/>
        <rFont val="Arial"/>
        <family val="2"/>
      </rPr>
      <t>Blue Ocean ?</t>
    </r>
  </si>
  <si>
    <r>
      <rPr>
        <b/>
        <sz val="8"/>
        <color indexed="8"/>
        <rFont val="Arial"/>
        <family val="2"/>
      </rPr>
      <t>Persuasion</t>
    </r>
    <r>
      <rPr>
        <sz val="8"/>
        <color indexed="8"/>
        <rFont val="Arial"/>
        <family val="2"/>
      </rPr>
      <t xml:space="preserve"> (Good things = Have it and Keep it / Don’t have it so buy it , Bad things = opposite)   </t>
    </r>
    <r>
      <rPr>
        <b/>
        <sz val="8"/>
        <color indexed="8"/>
        <rFont val="Arial"/>
        <family val="2"/>
      </rPr>
      <t xml:space="preserve">VP's = </t>
    </r>
    <r>
      <rPr>
        <sz val="8"/>
        <color indexed="8"/>
        <rFont val="Arial"/>
        <family val="2"/>
      </rPr>
      <t xml:space="preserve">New, Performance, customisation, jobdone, Design, Brandstatus, Pricereduction, riskreduction, Acessibility, convenience,usability,simplicity </t>
    </r>
    <r>
      <rPr>
        <i/>
        <sz val="8"/>
        <color indexed="8"/>
        <rFont val="Arial"/>
        <family val="2"/>
      </rPr>
      <t>[rebundling products services?]</t>
    </r>
  </si>
  <si>
    <r>
      <t xml:space="preserve">Resource Types = PhysicalAssets  /  IntellectualProperty / HumanKnowledge / Financial - </t>
    </r>
    <r>
      <rPr>
        <b/>
        <sz val="8"/>
        <color indexed="8"/>
        <rFont val="Arial"/>
        <family val="2"/>
      </rPr>
      <t>do we have the right team &amp; Skills?</t>
    </r>
  </si>
  <si>
    <t>What Resources do we need to support the VP and Create / build /expand / run the business ? (sourcability?- Technology Risks)</t>
  </si>
  <si>
    <t xml:space="preserve">define/acquire Leadership position(s) in business and agree how we Locate / identify / invite (Dragons) / Reward / Support / Partner /  profitshare with them   - we must also  create a vehicle to bring people forward with ideas </t>
  </si>
  <si>
    <t>Require Expertise/Leadership for all business Ventures - very early involvement with Leadership ?  - Eg Dragons Den/ideasHub - create new business models with Leadership  salary/commission and Venture team provide capital/infrastructure ?  (or Equity shared?)</t>
  </si>
  <si>
    <t>Who are our Key Partners/Suppliers?-what do they provide to us  (ScaleEconomies/RiskShare/ResourceShare)</t>
  </si>
  <si>
    <r>
      <t>Important for Financial, PR -  (Good or Bad) - Note also value of</t>
    </r>
    <r>
      <rPr>
        <b/>
        <sz val="8"/>
        <color indexed="8"/>
        <rFont val="Arial"/>
        <family val="2"/>
      </rPr>
      <t xml:space="preserve"> IP </t>
    </r>
  </si>
  <si>
    <r>
      <t xml:space="preserve">Broad estimate to be included inittially - recommend 3-5yr  IRR / % ROCE (anualised) and B/E point as best indicator may need to consoidate more as a general indication - also consider  </t>
    </r>
    <r>
      <rPr>
        <b/>
        <sz val="8"/>
        <color indexed="8"/>
        <rFont val="Arial"/>
        <family val="2"/>
      </rPr>
      <t>Goodwill / IP valuations</t>
    </r>
  </si>
  <si>
    <r>
      <t xml:space="preserve">Political &amp; Legal setup and ongoing needs/risks and opportunities must be considered regarding </t>
    </r>
    <r>
      <rPr>
        <b/>
        <sz val="8"/>
        <color indexed="8"/>
        <rFont val="Arial"/>
        <family val="2"/>
      </rPr>
      <t>ALL</t>
    </r>
    <r>
      <rPr>
        <sz val="8"/>
        <color indexed="8"/>
        <rFont val="Arial"/>
        <family val="2"/>
      </rPr>
      <t xml:space="preserve"> the components described above ?</t>
    </r>
  </si>
  <si>
    <r>
      <t xml:space="preserve">The key to this process is </t>
    </r>
    <r>
      <rPr>
        <b/>
        <sz val="8"/>
        <color indexed="8"/>
        <rFont val="Arial"/>
        <family val="2"/>
      </rPr>
      <t>FASTKILL</t>
    </r>
    <r>
      <rPr>
        <sz val="8"/>
        <color indexed="8"/>
        <rFont val="Arial"/>
        <family val="2"/>
      </rPr>
      <t xml:space="preserve"> any ideas that are not working for us ……..WIP re prioritising this approach</t>
    </r>
  </si>
  <si>
    <t>What value is each Segment willing to pay ? How do we optimise Customer/Segment Lifetime Value ?  -   (also growth potential / Market expnsion/margins)</t>
  </si>
  <si>
    <t xml:space="preserve">How will we structure the Leadership Models?- correct leadership /culture for fast and effective decision making </t>
  </si>
  <si>
    <r>
      <t xml:space="preserve">Seperate into </t>
    </r>
    <r>
      <rPr>
        <b/>
        <sz val="8"/>
        <color indexed="8"/>
        <rFont val="Arial"/>
        <family val="2"/>
      </rPr>
      <t xml:space="preserve">Internal / External </t>
    </r>
    <r>
      <rPr>
        <sz val="8"/>
        <color indexed="8"/>
        <rFont val="Arial"/>
        <family val="2"/>
      </rPr>
      <t xml:space="preserve">costs and levels of investment &lt;£250k&lt;£500&lt;£750&lt;£1m - is early/fast Revenue </t>
    </r>
    <r>
      <rPr>
        <b/>
        <sz val="8"/>
        <color indexed="8"/>
        <rFont val="Arial"/>
        <family val="2"/>
      </rPr>
      <t xml:space="preserve">vs expenditure? </t>
    </r>
    <r>
      <rPr>
        <sz val="8"/>
        <color indexed="8"/>
        <rFont val="Arial"/>
        <family val="2"/>
      </rPr>
      <t xml:space="preserve">-  also see Financials  </t>
    </r>
  </si>
  <si>
    <t xml:space="preserve">The Customer/Revenue stream indications are the cornerstone of the business model  - every effort will be made to ensure we are prudent regarding this area and we anticipate/understand/manage all the relevent risks in achieving these goals - Unit rates are just as important as absolutes - are Revenues easy recurring / upsellable ? </t>
  </si>
  <si>
    <r>
      <t xml:space="preserve">What Cost structure(s) supports the Resources and Activities the best ? - </t>
    </r>
    <r>
      <rPr>
        <b/>
        <sz val="8"/>
        <color indexed="8"/>
        <rFont val="Arial"/>
        <family val="2"/>
      </rPr>
      <t>can we create a game changing cost structure ?</t>
    </r>
  </si>
  <si>
    <t>Customer lifetime Value  = Revenue (and uplift) / Cost of Acquisition / Cost of Managing  for Segments - Clear Evidential Customer insights supporting ideas ?  - Easily switchable Product ? - can you get your customer to create value for free ?</t>
  </si>
  <si>
    <r>
      <t xml:space="preserve">Supplier Weaknesses-Supplier Power-Exit Strategies?- IP ownership &amp; sharing ? - </t>
    </r>
    <r>
      <rPr>
        <b/>
        <sz val="8"/>
        <color indexed="8"/>
        <rFont val="Arial"/>
        <family val="2"/>
      </rPr>
      <t>can you get your customers/partners/3rd parties to create value for free ?</t>
    </r>
  </si>
  <si>
    <t>Revenue Streams =  Transaction (1 time payment) or Ongoing (post sale support)     Revenue Streams = AssetSale/UsageFee/Subscription/LendingRentingLeasing/Licencing(franchise?) /Brokerage/Advertising          Pricing Mechanism = Fixed Menu by Features/Segment/Volume             Dynamic Pricing by Negociation/YieldManagement/RealtimeSuppyDemand/Auctions</t>
  </si>
  <si>
    <t>Cost Driven = minimise costs    Value Driven = Premium focus      Cost Structures = Fixed / Varible / Economies of scale(volume) / Economies of Scope(multichannel)</t>
  </si>
  <si>
    <t>Production (design/make/deliver) , ProblemSolve (Consultancies/Services) , Platform/Network (Software/Hardware/Technology/Web)</t>
  </si>
  <si>
    <t xml:space="preserve">                           Add items name here </t>
  </si>
  <si>
    <t xml:space="preserve">                          </t>
  </si>
  <si>
    <t>IDEA 000</t>
  </si>
  <si>
    <t xml:space="preserve">TITLE HERE </t>
  </si>
  <si>
    <t xml:space="preserve">more detailed Description here </t>
  </si>
  <si>
    <t>COMMENTS / Notes (based on Explanations to the right)</t>
  </si>
  <si>
    <t>Neilpriorconsulting@outlook.com</t>
  </si>
  <si>
    <t xml:space="preserve">contact:- </t>
  </si>
  <si>
    <r>
      <rPr>
        <b/>
        <sz val="8"/>
        <color indexed="8"/>
        <rFont val="Arial"/>
        <family val="2"/>
      </rPr>
      <t>Business</t>
    </r>
    <r>
      <rPr>
        <sz val="8"/>
        <color indexed="8"/>
        <rFont val="Arial"/>
        <family val="2"/>
      </rPr>
      <t xml:space="preserve"> Ownership / sponsorship / Funding / Surplus distributions            </t>
    </r>
    <r>
      <rPr>
        <b/>
        <sz val="8"/>
        <color indexed="8"/>
        <rFont val="Arial"/>
        <family val="2"/>
      </rPr>
      <t xml:space="preserve"> Stakeholder issues</t>
    </r>
    <r>
      <rPr>
        <sz val="8"/>
        <color indexed="8"/>
        <rFont val="Arial"/>
        <family val="2"/>
      </rPr>
      <t xml:space="preserve"> from Main Government / Local Governments</t>
    </r>
    <r>
      <rPr>
        <sz val="8"/>
        <color indexed="8"/>
        <rFont val="Arial"/>
        <family val="2"/>
      </rPr>
      <t xml:space="preserve"> / Parish Councils / other Businesses  / Charities / Voluntary Organisations / Other Councils / Taxpayers / Business rates payers / Location  in region ? - Also require protection of all </t>
    </r>
    <r>
      <rPr>
        <b/>
        <sz val="8"/>
        <color indexed="8"/>
        <rFont val="Arial"/>
        <family val="2"/>
      </rPr>
      <t xml:space="preserve">IP </t>
    </r>
  </si>
  <si>
    <r>
      <t xml:space="preserve">Ask Constituents/ all stakeholders  what </t>
    </r>
    <r>
      <rPr>
        <b/>
        <u/>
        <sz val="8"/>
        <color indexed="8"/>
        <rFont val="Arial"/>
        <family val="2"/>
      </rPr>
      <t>they</t>
    </r>
    <r>
      <rPr>
        <sz val="8"/>
        <color indexed="8"/>
        <rFont val="Arial"/>
        <family val="2"/>
      </rPr>
      <t xml:space="preserve"> want us to do  ? / ensure Entity structure &amp; services are legal / We must have stakeholder support</t>
    </r>
    <r>
      <rPr>
        <b/>
        <sz val="8"/>
        <color indexed="8"/>
        <rFont val="Arial"/>
        <family val="2"/>
      </rPr>
      <t xml:space="preserve">   - long tail theory = </t>
    </r>
    <r>
      <rPr>
        <sz val="8"/>
        <color indexed="8"/>
        <rFont val="Arial"/>
        <family val="2"/>
      </rPr>
      <t xml:space="preserve">negative influence/PR  (no matter how small) can hurt organisations sponsored businesses - there must be </t>
    </r>
    <r>
      <rPr>
        <b/>
        <sz val="8"/>
        <color indexed="8"/>
        <rFont val="Arial"/>
        <family val="2"/>
      </rPr>
      <t>transparency</t>
    </r>
  </si>
  <si>
    <r>
      <t xml:space="preserve">is Business in </t>
    </r>
    <r>
      <rPr>
        <b/>
        <sz val="8"/>
        <color indexed="8"/>
        <rFont val="Arial"/>
        <family val="2"/>
      </rPr>
      <t xml:space="preserve">Scope </t>
    </r>
    <r>
      <rPr>
        <sz val="8"/>
        <color indexed="8"/>
        <rFont val="Arial"/>
        <family val="2"/>
      </rPr>
      <t xml:space="preserve">vs other initiatives?-Define / Compare to internal </t>
    </r>
    <r>
      <rPr>
        <b/>
        <sz val="8"/>
        <color indexed="8"/>
        <rFont val="Arial"/>
        <family val="2"/>
      </rPr>
      <t xml:space="preserve">Brands </t>
    </r>
    <r>
      <rPr>
        <sz val="8"/>
        <color indexed="8"/>
        <rFont val="Arial"/>
        <family val="2"/>
      </rPr>
      <t xml:space="preserve">(SWOT) to ensure optimum leverage - See </t>
    </r>
    <r>
      <rPr>
        <b/>
        <sz val="8"/>
        <color indexed="8"/>
        <rFont val="Arial"/>
        <family val="2"/>
      </rPr>
      <t>Value Proposition</t>
    </r>
  </si>
  <si>
    <r>
      <t xml:space="preserve">ensure VP is </t>
    </r>
    <r>
      <rPr>
        <b/>
        <sz val="8"/>
        <color indexed="8"/>
        <rFont val="Arial"/>
        <family val="2"/>
      </rPr>
      <t xml:space="preserve">Technically Feasible with clear evidencial data &amp; research (customer insights) </t>
    </r>
    <r>
      <rPr>
        <sz val="8"/>
        <color indexed="8"/>
        <rFont val="Arial"/>
        <family val="2"/>
      </rPr>
      <t xml:space="preserve"> - Aligned to Entities </t>
    </r>
    <r>
      <rPr>
        <b/>
        <sz val="8"/>
        <color indexed="8"/>
        <rFont val="Arial"/>
        <family val="2"/>
      </rPr>
      <t>Brand (SWOT)</t>
    </r>
    <r>
      <rPr>
        <sz val="8"/>
        <color indexed="8"/>
        <rFont val="Arial"/>
        <family val="2"/>
      </rPr>
      <t xml:space="preserve"> to ensure we optimise Ideas and Business models to leverage these Assets - potentially building partnering businesses around these Assets  - NOTE innovative </t>
    </r>
    <r>
      <rPr>
        <b/>
        <sz val="8"/>
        <color indexed="8"/>
        <rFont val="Arial"/>
        <family val="2"/>
      </rPr>
      <t>Blue Ocean</t>
    </r>
    <r>
      <rPr>
        <sz val="8"/>
        <color indexed="8"/>
        <rFont val="Arial"/>
        <family val="2"/>
      </rPr>
      <t xml:space="preserve"> ideas will take more time and resources</t>
    </r>
  </si>
  <si>
    <t>Can we find easy and economical access to customer channels ? - Utilise entity partners and relationships for Piloting / Fast track / Growth ?</t>
  </si>
  <si>
    <r>
      <rPr>
        <b/>
        <sz val="8"/>
        <color indexed="8"/>
        <rFont val="Arial"/>
        <family val="2"/>
      </rPr>
      <t>Business</t>
    </r>
    <r>
      <rPr>
        <sz val="8"/>
        <color indexed="8"/>
        <rFont val="Arial"/>
        <family val="2"/>
      </rPr>
      <t xml:space="preserve"> Ownership / sponsorship / Funding / Surplus distributions            </t>
    </r>
    <r>
      <rPr>
        <b/>
        <sz val="8"/>
        <color indexed="8"/>
        <rFont val="Arial"/>
        <family val="2"/>
      </rPr>
      <t xml:space="preserve"> Stakeholder issues</t>
    </r>
    <r>
      <rPr>
        <sz val="8"/>
        <color indexed="8"/>
        <rFont val="Arial"/>
        <family val="2"/>
      </rPr>
      <t xml:space="preserve"> from Main Government / Local Governments(</t>
    </r>
    <r>
      <rPr>
        <b/>
        <sz val="8"/>
        <color indexed="8"/>
        <rFont val="Arial"/>
        <family val="2"/>
      </rPr>
      <t>and Local strategy</t>
    </r>
    <r>
      <rPr>
        <sz val="8"/>
        <color indexed="8"/>
        <rFont val="Arial"/>
        <family val="2"/>
      </rPr>
      <t xml:space="preserve">) / Parish Councils / other Businesses  / Charities / Voluntary Organisations / Other Councils / Taxpayers / Business rates payers / Location  in region ? - Also require protection of all </t>
    </r>
    <r>
      <rPr>
        <b/>
        <sz val="8"/>
        <color indexed="8"/>
        <rFont val="Arial"/>
        <family val="2"/>
      </rPr>
      <t xml:space="preserve">IP </t>
    </r>
  </si>
  <si>
    <r>
      <t xml:space="preserve">Ask Constituents/ all stakeholders  what </t>
    </r>
    <r>
      <rPr>
        <b/>
        <u/>
        <sz val="8"/>
        <color indexed="8"/>
        <rFont val="Arial"/>
        <family val="2"/>
      </rPr>
      <t>they</t>
    </r>
    <r>
      <rPr>
        <sz val="8"/>
        <color indexed="8"/>
        <rFont val="Arial"/>
        <family val="2"/>
      </rPr>
      <t xml:space="preserve"> want us to do  ? / ensure Entity structure &amp; services are legal / We must have stakeholder support</t>
    </r>
    <r>
      <rPr>
        <b/>
        <sz val="8"/>
        <color indexed="8"/>
        <rFont val="Arial"/>
        <family val="2"/>
      </rPr>
      <t xml:space="preserve">   - long tail theory = </t>
    </r>
    <r>
      <rPr>
        <sz val="8"/>
        <color indexed="8"/>
        <rFont val="Arial"/>
        <family val="2"/>
      </rPr>
      <t xml:space="preserve">negative influence/PR  (no matter how small) can hurt Entity sponsored businesses - there must be </t>
    </r>
    <r>
      <rPr>
        <b/>
        <sz val="8"/>
        <color indexed="8"/>
        <rFont val="Arial"/>
        <family val="2"/>
      </rPr>
      <t>transparency</t>
    </r>
  </si>
  <si>
    <r>
      <t xml:space="preserve">is Business in </t>
    </r>
    <r>
      <rPr>
        <b/>
        <sz val="8"/>
        <color indexed="8"/>
        <rFont val="Arial"/>
        <family val="2"/>
      </rPr>
      <t xml:space="preserve">Scope </t>
    </r>
    <r>
      <rPr>
        <sz val="8"/>
        <color indexed="8"/>
        <rFont val="Arial"/>
        <family val="2"/>
      </rPr>
      <t>vs other initiatives?-Define / Compare to intrnal Brands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(SWOT) to ensure optimum leverage - See </t>
    </r>
    <r>
      <rPr>
        <b/>
        <sz val="8"/>
        <color indexed="8"/>
        <rFont val="Arial"/>
        <family val="2"/>
      </rPr>
      <t>Value Proposition</t>
    </r>
  </si>
  <si>
    <r>
      <t xml:space="preserve">ensure VP is </t>
    </r>
    <r>
      <rPr>
        <b/>
        <sz val="8"/>
        <color indexed="8"/>
        <rFont val="Arial"/>
        <family val="2"/>
      </rPr>
      <t xml:space="preserve">Technically Feasible with clear evidencial data &amp; research (customer insights) </t>
    </r>
    <r>
      <rPr>
        <sz val="8"/>
        <color indexed="8"/>
        <rFont val="Arial"/>
        <family val="2"/>
      </rPr>
      <t xml:space="preserve"> - Aligned to </t>
    </r>
    <r>
      <rPr>
        <b/>
        <sz val="8"/>
        <color indexed="8"/>
        <rFont val="Arial"/>
        <family val="2"/>
      </rPr>
      <t>Brand (SWOT)</t>
    </r>
    <r>
      <rPr>
        <sz val="8"/>
        <color indexed="8"/>
        <rFont val="Arial"/>
        <family val="2"/>
      </rPr>
      <t xml:space="preserve"> to ensure we optimise Ideas and Business models to leverage these Assets - potentially building partnering businesses around these Assets  - NOTE innovative </t>
    </r>
    <r>
      <rPr>
        <b/>
        <sz val="8"/>
        <color indexed="8"/>
        <rFont val="Arial"/>
        <family val="2"/>
      </rPr>
      <t>Blue Ocean</t>
    </r>
    <r>
      <rPr>
        <sz val="8"/>
        <color indexed="8"/>
        <rFont val="Arial"/>
        <family val="2"/>
      </rPr>
      <t xml:space="preserve"> ideas will take more time and resources</t>
    </r>
  </si>
  <si>
    <t>Can we find easy and economical access to customer channels ? - Utilise partners and relationships for Piloting / Fast track / Growth ?</t>
  </si>
  <si>
    <t>IDEA001</t>
  </si>
  <si>
    <t xml:space="preserve">Overall this business meets key criteria as outlined in the lower area of his model  </t>
  </si>
  <si>
    <t xml:space="preserve">Cashflow forecast template </t>
  </si>
  <si>
    <t>Year 1</t>
  </si>
  <si>
    <t>Year 2</t>
  </si>
  <si>
    <t>Year 3</t>
  </si>
  <si>
    <t>Pre-Start Income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</si>
  <si>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</si>
  <si>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</si>
  <si>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</si>
  <si>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</si>
  <si>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</si>
  <si>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</si>
  <si>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</si>
  <si>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</si>
  <si>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</si>
  <si>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</si>
  <si>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</si>
  <si>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</si>
  <si>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 TOTAL</t>
  </si>
  <si>
    <t>Year 2 TOTAL</t>
  </si>
  <si>
    <t>Year 3 TOTAL</t>
  </si>
  <si>
    <t>INCOME</t>
  </si>
  <si>
    <t>Sales Stream 3</t>
  </si>
  <si>
    <t>Sales Stream 4</t>
  </si>
  <si>
    <t>Misc Other Income</t>
  </si>
  <si>
    <t>TOTAL SALES £</t>
  </si>
  <si>
    <t>DIRECT EXPENDITURE</t>
  </si>
  <si>
    <t>Pre-Start Expenses</t>
  </si>
  <si>
    <t xml:space="preserve">Ex Gratia Payments </t>
  </si>
  <si>
    <t>Staff Incentives  / Bonuses</t>
  </si>
  <si>
    <t xml:space="preserve">Working from home costs </t>
  </si>
  <si>
    <t>Third Party / Outsourcing Costs (misc)</t>
  </si>
  <si>
    <t>Consultancy Fees</t>
  </si>
  <si>
    <t xml:space="preserve">Professional Fees </t>
  </si>
  <si>
    <t xml:space="preserve">Recruitment Fees </t>
  </si>
  <si>
    <t>Insurances / Fees / Visas / Regulations</t>
  </si>
  <si>
    <t>Postage &amp; Stationery</t>
  </si>
  <si>
    <t>Travel- Car Hire &amp; Taxis</t>
  </si>
  <si>
    <t xml:space="preserve">Travel - Hotels </t>
  </si>
  <si>
    <t>Travel - Entertainment</t>
  </si>
  <si>
    <t xml:space="preserve">Travel - Overseas Flights </t>
  </si>
  <si>
    <t>Travel - Subsistence  UK</t>
  </si>
  <si>
    <t>Travel - Subsistence - Overseas</t>
  </si>
  <si>
    <t xml:space="preserve">Printing </t>
  </si>
  <si>
    <t>Telephony / mobiles</t>
  </si>
  <si>
    <t>Professional Fees and Subscriptions</t>
  </si>
  <si>
    <t>Miscellaneous Expenses</t>
  </si>
  <si>
    <t>Capital Expenditure / Equipment</t>
  </si>
  <si>
    <t>Sundry Payments</t>
  </si>
  <si>
    <t xml:space="preserve">VAT Adjustments as needed </t>
  </si>
  <si>
    <t xml:space="preserve">Supplier Failure Insurance </t>
  </si>
  <si>
    <t xml:space="preserve">Commissions Payable </t>
  </si>
  <si>
    <t>Advertising -Web</t>
  </si>
  <si>
    <t xml:space="preserve">Advertising </t>
  </si>
  <si>
    <t xml:space="preserve">Web Marketing </t>
  </si>
  <si>
    <t>Web Design</t>
  </si>
  <si>
    <t>Email Marketing - Mailchimp</t>
  </si>
  <si>
    <t>Marketing Software</t>
  </si>
  <si>
    <t xml:space="preserve">Marketing Software - Hot Jar </t>
  </si>
  <si>
    <t xml:space="preserve">Advertising - Google Adwords </t>
  </si>
  <si>
    <t xml:space="preserve">Advertising  - Micrsoft </t>
  </si>
  <si>
    <t xml:space="preserve">Advertising  - Facebook </t>
  </si>
  <si>
    <t xml:space="preserve">Marketing - Trust Pilot </t>
  </si>
  <si>
    <t>Sundry Expenses</t>
  </si>
  <si>
    <t>Legal Fees (specific)</t>
  </si>
  <si>
    <t>Audit &amp; Accountancy fees</t>
  </si>
  <si>
    <t xml:space="preserve">Intelectual Property costs </t>
  </si>
  <si>
    <t xml:space="preserve">Internet - Webb Hosting </t>
  </si>
  <si>
    <t>Internet - Webb Design</t>
  </si>
  <si>
    <t xml:space="preserve">IT Costs - Software </t>
  </si>
  <si>
    <t xml:space="preserve">IT Costs - Hardware </t>
  </si>
  <si>
    <t>IT Costs - Equipment Ex</t>
  </si>
  <si>
    <t>IT Costs - Rentals</t>
  </si>
  <si>
    <t>Office Equipment (specific)</t>
  </si>
  <si>
    <t>TOTAL COSTS  £</t>
  </si>
  <si>
    <t>Income less expenditure</t>
  </si>
  <si>
    <t>Opening balance - bank</t>
  </si>
  <si>
    <t>Closing balance - bank</t>
  </si>
  <si>
    <t xml:space="preserve">NOTES </t>
  </si>
  <si>
    <t>Staff Salaries &amp; All Benefits  (Incl NI) - ALL</t>
  </si>
  <si>
    <t xml:space="preserve">3 Year </t>
  </si>
  <si>
    <t>TOTAL</t>
  </si>
  <si>
    <t>Travel- misc</t>
  </si>
  <si>
    <t>Sales Stream 1 (Dec / Jan Tours)</t>
  </si>
  <si>
    <t>Sales Stream 2 (2 more tours)</t>
  </si>
  <si>
    <t xml:space="preserve">Income </t>
  </si>
  <si>
    <t>summary</t>
  </si>
  <si>
    <t xml:space="preserve">PESTLE          </t>
  </si>
  <si>
    <r>
      <t xml:space="preserve">PESTLE (Politics / Environment / Social / Tech / Legals / Economic) setup and ongoing needs/risks and opportunities must be considered regarding </t>
    </r>
    <r>
      <rPr>
        <b/>
        <sz val="8"/>
        <color indexed="8"/>
        <rFont val="Arial"/>
        <family val="2"/>
      </rPr>
      <t>ALL</t>
    </r>
    <r>
      <rPr>
        <sz val="8"/>
        <color indexed="8"/>
        <rFont val="Arial"/>
        <family val="2"/>
      </rPr>
      <t xml:space="preserve"> the components described above ?</t>
    </r>
  </si>
  <si>
    <t xml:space="preserve">Political                                    
Environment                         
Social                                          
Technology 
Legals                                     
Economic                                </t>
  </si>
  <si>
    <t>This Model assesses the business plan for  xxxxxxxxxxxx</t>
  </si>
  <si>
    <t>Scenario #1</t>
  </si>
  <si>
    <t xml:space="preserve">Contract Labour </t>
  </si>
  <si>
    <t>buildings - Rent / Rates / Lights / Power etc -  1</t>
  </si>
  <si>
    <t>buildings - Rent / Rates / Lights / Power etc -  2</t>
  </si>
  <si>
    <t>buildings - Rent / Rates / Lights / Power etc -  3</t>
  </si>
  <si>
    <t>buildings - Rent / Rates / Lights / Power etc -  4</t>
  </si>
  <si>
    <t xml:space="preserve">Costs and Overheads </t>
  </si>
  <si>
    <t>Third Party / Outsourcing / Supplier  Costs</t>
  </si>
  <si>
    <t>Net annual Profit</t>
  </si>
  <si>
    <t xml:space="preserve">Title of Project / Product  / Service / Idea </t>
  </si>
  <si>
    <t>This is the Score allocated based on the due dilligence exercises from work performed on the 9 model components further below (linked)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</si>
</sst>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_-;_-@_-"/>
    <numFmt numFmtId="165" formatCode="0.0"/>
  </numFmts>
  <fonts count="3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i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7" tint="-0.499984740745262"/>
      <name val="Arial"/>
      <family val="2"/>
    </font>
    <font>
      <b/>
      <sz val="12"/>
      <color indexed="8"/>
      <name val="Arial"/>
      <family val="2"/>
    </font>
    <font>
      <b/>
      <sz val="8"/>
      <color theme="3" tint="0.3999755851924192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8"/>
      <color rgb="FF006286"/>
      <name val="Arial"/>
      <family val="2"/>
    </font>
    <font>
      <sz val="12"/>
      <name val="Arial"/>
      <family val="2"/>
    </font>
    <font>
      <b/>
      <i/>
      <sz val="18"/>
      <color rgb="FFFF0000"/>
      <name val="Arial"/>
      <family val="2"/>
    </font>
    <font>
      <sz val="10"/>
      <color rgb="FF00628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color rgb="FFFF0000"/>
      <name val="Arial"/>
      <family val="2"/>
    </font>
    <font>
      <u/>
      <sz val="11"/>
      <color rgb="FFFF0000"/>
      <name val="Calibri"/>
      <family val="2"/>
      <scheme val="minor"/>
    </font>
    <font>
      <b/>
      <sz val="16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4" fillId="0" borderId="0"/>
    <xf numFmtId="9" fontId="23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2" fillId="0" borderId="13" xfId="0" applyFont="1" applyBorder="1"/>
    <xf numFmtId="0" fontId="1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8" xfId="0" applyFont="1" applyBorder="1"/>
    <xf numFmtId="0" fontId="2" fillId="0" borderId="19" xfId="0" applyFont="1" applyBorder="1"/>
    <xf numFmtId="0" fontId="4" fillId="0" borderId="20" xfId="0" applyFont="1" applyBorder="1"/>
    <xf numFmtId="16" fontId="2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Border="1"/>
    <xf numFmtId="0" fontId="1" fillId="0" borderId="21" xfId="0" applyFont="1" applyBorder="1"/>
    <xf numFmtId="0" fontId="2" fillId="4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0" fontId="2" fillId="0" borderId="27" xfId="0" applyFont="1" applyBorder="1" applyAlignment="1">
      <alignment vertical="center" wrapText="1"/>
    </xf>
    <xf numFmtId="0" fontId="1" fillId="5" borderId="29" xfId="0" applyFont="1" applyFill="1" applyBorder="1" applyAlignment="1">
      <alignment vertical="center"/>
    </xf>
    <xf numFmtId="0" fontId="2" fillId="5" borderId="4" xfId="0" applyFont="1" applyFill="1" applyBorder="1"/>
    <xf numFmtId="0" fontId="2" fillId="5" borderId="17" xfId="0" applyFont="1" applyFill="1" applyBorder="1"/>
    <xf numFmtId="0" fontId="2" fillId="5" borderId="1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/>
    <xf numFmtId="0" fontId="1" fillId="0" borderId="6" xfId="0" applyFont="1" applyBorder="1"/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2" fillId="7" borderId="5" xfId="0" applyFont="1" applyFill="1" applyBorder="1"/>
    <xf numFmtId="0" fontId="4" fillId="7" borderId="20" xfId="0" applyFont="1" applyFill="1" applyBorder="1"/>
    <xf numFmtId="16" fontId="2" fillId="7" borderId="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17" xfId="0" applyFont="1" applyBorder="1" applyAlignment="1">
      <alignment horizontal="center"/>
    </xf>
    <xf numFmtId="0" fontId="1" fillId="0" borderId="29" xfId="0" applyFont="1" applyBorder="1"/>
    <xf numFmtId="0" fontId="2" fillId="0" borderId="30" xfId="0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5" borderId="30" xfId="0" applyFont="1" applyFill="1" applyBorder="1"/>
    <xf numFmtId="0" fontId="1" fillId="0" borderId="19" xfId="0" applyFont="1" applyBorder="1"/>
    <xf numFmtId="0" fontId="2" fillId="0" borderId="0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5" borderId="17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3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Border="1"/>
    <xf numFmtId="0" fontId="2" fillId="0" borderId="14" xfId="0" applyFont="1" applyBorder="1" applyAlignment="1">
      <alignment horizontal="center"/>
    </xf>
    <xf numFmtId="0" fontId="11" fillId="7" borderId="5" xfId="0" applyFont="1" applyFill="1" applyBorder="1"/>
    <xf numFmtId="0" fontId="9" fillId="0" borderId="0" xfId="1"/>
    <xf numFmtId="0" fontId="12" fillId="0" borderId="0" xfId="0" applyFont="1" applyAlignment="1">
      <alignment horizontal="right" indent="1"/>
    </xf>
    <xf numFmtId="0" fontId="13" fillId="0" borderId="2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5" fillId="0" borderId="0" xfId="2" applyFont="1" applyBorder="1" applyAlignment="1" applyProtection="1"/>
    <xf numFmtId="0" fontId="16" fillId="0" borderId="0" xfId="2" applyFont="1" applyAlignment="1"/>
    <xf numFmtId="0" fontId="17" fillId="0" borderId="0" xfId="2" applyFont="1" applyAlignment="1" applyProtection="1">
      <alignment horizontal="left"/>
    </xf>
    <xf numFmtId="0" fontId="18" fillId="0" borderId="0" xfId="2" applyFont="1" applyAlignment="1">
      <alignment horizontal="left"/>
    </xf>
    <xf numFmtId="0" fontId="14" fillId="0" borderId="0" xfId="2" applyFont="1" applyAlignment="1" applyProtection="1">
      <alignment horizontal="left"/>
    </xf>
    <xf numFmtId="0" fontId="14" fillId="0" borderId="0" xfId="2" applyFont="1" applyAlignment="1"/>
    <xf numFmtId="0" fontId="14" fillId="0" borderId="0" xfId="2" applyFont="1"/>
    <xf numFmtId="1" fontId="19" fillId="0" borderId="0" xfId="2" applyNumberFormat="1" applyFont="1" applyAlignment="1" applyProtection="1">
      <alignment horizontal="left"/>
    </xf>
    <xf numFmtId="1" fontId="16" fillId="0" borderId="0" xfId="2" applyNumberFormat="1" applyFont="1" applyAlignment="1" applyProtection="1">
      <alignment horizontal="left"/>
    </xf>
    <xf numFmtId="1" fontId="16" fillId="0" borderId="0" xfId="2" applyNumberFormat="1" applyFont="1" applyAlignment="1" applyProtection="1"/>
    <xf numFmtId="1" fontId="16" fillId="0" borderId="0" xfId="2" applyNumberFormat="1" applyFont="1" applyBorder="1" applyAlignment="1" applyProtection="1"/>
    <xf numFmtId="0" fontId="16" fillId="0" borderId="0" xfId="2" applyFont="1" applyBorder="1" applyAlignment="1" applyProtection="1"/>
    <xf numFmtId="49" fontId="19" fillId="0" borderId="27" xfId="2" applyNumberFormat="1" applyFont="1" applyBorder="1" applyAlignment="1" applyProtection="1">
      <alignment horizontal="center" wrapText="1"/>
    </xf>
    <xf numFmtId="49" fontId="19" fillId="0" borderId="27" xfId="2" applyNumberFormat="1" applyFont="1" applyBorder="1" applyAlignment="1" applyProtection="1">
      <alignment horizontal="center" wrapText="1"/>
      <protection locked="0"/>
    </xf>
    <xf numFmtId="49" fontId="19" fillId="0" borderId="40" xfId="2" applyNumberFormat="1" applyFont="1" applyBorder="1" applyAlignment="1" applyProtection="1">
      <alignment horizontal="center" wrapText="1"/>
    </xf>
    <xf numFmtId="0" fontId="19" fillId="0" borderId="0" xfId="2" applyFont="1" applyBorder="1" applyAlignment="1" applyProtection="1"/>
    <xf numFmtId="0" fontId="16" fillId="0" borderId="0" xfId="2" applyFont="1" applyBorder="1" applyAlignment="1"/>
    <xf numFmtId="0" fontId="14" fillId="0" borderId="0" xfId="2" applyFont="1" applyBorder="1"/>
    <xf numFmtId="0" fontId="16" fillId="0" borderId="27" xfId="2" applyFont="1" applyBorder="1" applyAlignment="1" applyProtection="1">
      <protection locked="0"/>
    </xf>
    <xf numFmtId="1" fontId="19" fillId="0" borderId="27" xfId="2" applyNumberFormat="1" applyFont="1" applyBorder="1" applyAlignment="1" applyProtection="1"/>
    <xf numFmtId="0" fontId="19" fillId="7" borderId="27" xfId="2" applyFont="1" applyFill="1" applyBorder="1" applyAlignment="1" applyProtection="1">
      <alignment horizontal="right"/>
    </xf>
    <xf numFmtId="1" fontId="19" fillId="7" borderId="27" xfId="2" applyNumberFormat="1" applyFont="1" applyFill="1" applyBorder="1" applyAlignment="1" applyProtection="1"/>
    <xf numFmtId="0" fontId="20" fillId="7" borderId="0" xfId="2" applyFont="1" applyFill="1"/>
    <xf numFmtId="1" fontId="16" fillId="0" borderId="0" xfId="2" applyNumberFormat="1" applyFont="1" applyBorder="1" applyAlignment="1" applyProtection="1">
      <protection locked="0"/>
    </xf>
    <xf numFmtId="0" fontId="19" fillId="0" borderId="41" xfId="2" applyFont="1" applyBorder="1" applyAlignment="1" applyProtection="1">
      <protection locked="0"/>
    </xf>
    <xf numFmtId="0" fontId="19" fillId="0" borderId="0" xfId="2" applyFont="1" applyAlignment="1">
      <alignment horizontal="center" wrapText="1"/>
    </xf>
    <xf numFmtId="0" fontId="16" fillId="0" borderId="3" xfId="2" applyFont="1" applyBorder="1" applyAlignment="1" applyProtection="1">
      <protection locked="0"/>
    </xf>
    <xf numFmtId="0" fontId="14" fillId="0" borderId="0" xfId="2" applyFont="1" applyAlignment="1">
      <alignment horizontal="center"/>
    </xf>
    <xf numFmtId="0" fontId="19" fillId="7" borderId="23" xfId="2" applyFont="1" applyFill="1" applyBorder="1" applyAlignment="1" applyProtection="1">
      <alignment horizontal="right"/>
    </xf>
    <xf numFmtId="1" fontId="19" fillId="7" borderId="42" xfId="2" applyNumberFormat="1" applyFont="1" applyFill="1" applyBorder="1" applyAlignment="1" applyProtection="1"/>
    <xf numFmtId="0" fontId="20" fillId="7" borderId="0" xfId="2" applyFont="1" applyFill="1" applyProtection="1"/>
    <xf numFmtId="0" fontId="16" fillId="0" borderId="27" xfId="2" applyFont="1" applyBorder="1" applyAlignment="1"/>
    <xf numFmtId="1" fontId="16" fillId="0" borderId="28" xfId="2" applyNumberFormat="1" applyFont="1" applyBorder="1" applyAlignment="1" applyProtection="1">
      <protection locked="0"/>
    </xf>
    <xf numFmtId="1" fontId="16" fillId="0" borderId="28" xfId="2" applyNumberFormat="1" applyFont="1" applyBorder="1" applyAlignment="1" applyProtection="1"/>
    <xf numFmtId="0" fontId="19" fillId="0" borderId="19" xfId="2" applyFont="1" applyBorder="1" applyAlignment="1" applyProtection="1"/>
    <xf numFmtId="1" fontId="19" fillId="0" borderId="27" xfId="2" applyNumberFormat="1" applyFont="1" applyBorder="1" applyAlignment="1" applyProtection="1">
      <alignment horizontal="right"/>
    </xf>
    <xf numFmtId="0" fontId="20" fillId="0" borderId="0" xfId="2" applyFont="1"/>
    <xf numFmtId="0" fontId="19" fillId="0" borderId="3" xfId="2" applyFont="1" applyBorder="1" applyAlignment="1" applyProtection="1"/>
    <xf numFmtId="0" fontId="19" fillId="0" borderId="27" xfId="2" applyFont="1" applyBorder="1" applyAlignment="1" applyProtection="1">
      <protection locked="0"/>
    </xf>
    <xf numFmtId="2" fontId="19" fillId="0" borderId="3" xfId="2" applyNumberFormat="1" applyFont="1" applyBorder="1" applyAlignment="1" applyProtection="1"/>
    <xf numFmtId="2" fontId="20" fillId="0" borderId="0" xfId="2" applyNumberFormat="1" applyFont="1"/>
    <xf numFmtId="2" fontId="14" fillId="0" borderId="0" xfId="2" applyNumberFormat="1" applyFont="1"/>
    <xf numFmtId="0" fontId="16" fillId="0" borderId="0" xfId="2" applyFont="1" applyProtection="1"/>
    <xf numFmtId="1" fontId="16" fillId="0" borderId="0" xfId="2" applyNumberFormat="1" applyFont="1" applyProtection="1"/>
    <xf numFmtId="1" fontId="16" fillId="0" borderId="0" xfId="2" applyNumberFormat="1" applyFont="1" applyAlignment="1"/>
    <xf numFmtId="0" fontId="19" fillId="0" borderId="0" xfId="2" applyFont="1" applyAlignment="1"/>
    <xf numFmtId="17" fontId="19" fillId="0" borderId="27" xfId="2" applyNumberFormat="1" applyFont="1" applyBorder="1" applyAlignment="1" applyProtection="1">
      <alignment horizontal="center" wrapText="1"/>
      <protection locked="0"/>
    </xf>
    <xf numFmtId="49" fontId="19" fillId="7" borderId="27" xfId="2" applyNumberFormat="1" applyFont="1" applyFill="1" applyBorder="1" applyAlignment="1" applyProtection="1">
      <alignment horizontal="center" wrapText="1"/>
      <protection locked="0"/>
    </xf>
    <xf numFmtId="1" fontId="19" fillId="7" borderId="27" xfId="2" applyNumberFormat="1" applyFont="1" applyFill="1" applyBorder="1" applyAlignment="1" applyProtection="1">
      <alignment horizontal="right"/>
    </xf>
    <xf numFmtId="0" fontId="19" fillId="8" borderId="0" xfId="2" applyFont="1" applyFill="1" applyBorder="1" applyAlignment="1" applyProtection="1">
      <alignment horizontal="right"/>
    </xf>
    <xf numFmtId="1" fontId="19" fillId="8" borderId="0" xfId="2" applyNumberFormat="1" applyFont="1" applyFill="1" applyBorder="1" applyAlignment="1" applyProtection="1"/>
    <xf numFmtId="0" fontId="20" fillId="8" borderId="0" xfId="2" applyFont="1" applyFill="1"/>
    <xf numFmtId="9" fontId="26" fillId="8" borderId="0" xfId="3" applyFont="1" applyFill="1" applyBorder="1" applyAlignment="1" applyProtection="1"/>
    <xf numFmtId="0" fontId="14" fillId="8" borderId="0" xfId="2" applyFont="1" applyFill="1"/>
    <xf numFmtId="1" fontId="16" fillId="8" borderId="0" xfId="2" applyNumberFormat="1" applyFont="1" applyFill="1" applyBorder="1" applyAlignment="1" applyProtection="1"/>
    <xf numFmtId="0" fontId="20" fillId="8" borderId="0" xfId="2" applyFont="1" applyFill="1" applyProtection="1"/>
    <xf numFmtId="2" fontId="14" fillId="8" borderId="0" xfId="2" applyNumberFormat="1" applyFont="1" applyFill="1"/>
    <xf numFmtId="2" fontId="19" fillId="0" borderId="0" xfId="2" applyNumberFormat="1" applyFont="1" applyBorder="1" applyAlignment="1" applyProtection="1"/>
    <xf numFmtId="1" fontId="19" fillId="0" borderId="0" xfId="2" applyNumberFormat="1" applyFont="1" applyBorder="1" applyAlignment="1" applyProtection="1"/>
    <xf numFmtId="1" fontId="19" fillId="0" borderId="0" xfId="2" applyNumberFormat="1" applyFont="1" applyBorder="1" applyAlignment="1" applyProtection="1">
      <alignment horizontal="right"/>
    </xf>
    <xf numFmtId="0" fontId="19" fillId="0" borderId="27" xfId="2" applyFont="1" applyBorder="1" applyAlignment="1" applyProtection="1"/>
    <xf numFmtId="9" fontId="20" fillId="8" borderId="0" xfId="3" applyFont="1" applyFill="1"/>
    <xf numFmtId="164" fontId="16" fillId="0" borderId="27" xfId="2" applyNumberFormat="1" applyFont="1" applyBorder="1" applyAlignment="1" applyProtection="1">
      <protection locked="0"/>
    </xf>
    <xf numFmtId="1" fontId="27" fillId="7" borderId="27" xfId="2" applyNumberFormat="1" applyFont="1" applyFill="1" applyBorder="1" applyAlignment="1" applyProtection="1">
      <alignment horizontal="right"/>
    </xf>
    <xf numFmtId="0" fontId="28" fillId="0" borderId="0" xfId="2" applyFont="1"/>
    <xf numFmtId="0" fontId="29" fillId="0" borderId="0" xfId="2" applyFont="1" applyBorder="1" applyAlignment="1" applyProtection="1"/>
    <xf numFmtId="0" fontId="16" fillId="0" borderId="0" xfId="2" applyFont="1" applyAlignment="1" applyProtection="1">
      <alignment horizontal="center"/>
    </xf>
    <xf numFmtId="0" fontId="16" fillId="0" borderId="0" xfId="2" applyFont="1" applyAlignment="1">
      <alignment horizontal="center"/>
    </xf>
    <xf numFmtId="0" fontId="22" fillId="0" borderId="27" xfId="2" applyFont="1" applyBorder="1" applyAlignment="1" applyProtection="1">
      <protection locked="0"/>
    </xf>
    <xf numFmtId="165" fontId="16" fillId="0" borderId="27" xfId="2" applyNumberFormat="1" applyFont="1" applyBorder="1" applyAlignment="1" applyProtection="1">
      <protection locked="0"/>
    </xf>
    <xf numFmtId="165" fontId="19" fillId="0" borderId="27" xfId="2" applyNumberFormat="1" applyFont="1" applyBorder="1" applyAlignment="1" applyProtection="1"/>
    <xf numFmtId="165" fontId="14" fillId="0" borderId="0" xfId="2" applyNumberFormat="1" applyFont="1"/>
    <xf numFmtId="0" fontId="30" fillId="0" borderId="0" xfId="1" applyFont="1" applyAlignment="1" applyProtection="1">
      <alignment horizontal="left"/>
    </xf>
    <xf numFmtId="0" fontId="21" fillId="0" borderId="0" xfId="2" applyFont="1" applyAlignment="1"/>
    <xf numFmtId="1" fontId="22" fillId="0" borderId="0" xfId="2" applyNumberFormat="1" applyFont="1" applyAlignment="1" applyProtection="1">
      <alignment horizontal="left"/>
    </xf>
    <xf numFmtId="1" fontId="21" fillId="0" borderId="0" xfId="2" applyNumberFormat="1" applyFont="1" applyAlignment="1" applyProtection="1">
      <alignment horizontal="left"/>
    </xf>
    <xf numFmtId="1" fontId="21" fillId="0" borderId="0" xfId="2" applyNumberFormat="1" applyFont="1" applyAlignment="1" applyProtection="1"/>
    <xf numFmtId="1" fontId="21" fillId="0" borderId="0" xfId="2" applyNumberFormat="1" applyFont="1" applyBorder="1" applyAlignment="1" applyProtection="1"/>
    <xf numFmtId="0" fontId="21" fillId="0" borderId="3" xfId="2" applyFont="1" applyBorder="1" applyAlignment="1" applyProtection="1">
      <protection locked="0"/>
    </xf>
    <xf numFmtId="17" fontId="19" fillId="9" borderId="27" xfId="2" applyNumberFormat="1" applyFont="1" applyFill="1" applyBorder="1" applyAlignment="1" applyProtection="1">
      <alignment horizontal="center" wrapText="1"/>
      <protection locked="0"/>
    </xf>
    <xf numFmtId="17" fontId="22" fillId="10" borderId="27" xfId="2" applyNumberFormat="1" applyFont="1" applyFill="1" applyBorder="1" applyAlignment="1" applyProtection="1">
      <alignment horizontal="center" wrapText="1"/>
      <protection locked="0"/>
    </xf>
    <xf numFmtId="0" fontId="14" fillId="8" borderId="0" xfId="2" applyFont="1" applyFill="1" applyAlignment="1"/>
    <xf numFmtId="2" fontId="27" fillId="0" borderId="0" xfId="2" applyNumberFormat="1" applyFont="1" applyBorder="1" applyAlignment="1" applyProtection="1"/>
    <xf numFmtId="1" fontId="31" fillId="7" borderId="27" xfId="2" applyNumberFormat="1" applyFont="1" applyFill="1" applyBorder="1" applyAlignment="1" applyProtection="1">
      <alignment horizontal="right"/>
    </xf>
    <xf numFmtId="0" fontId="33" fillId="4" borderId="21" xfId="0" applyFont="1" applyFill="1" applyBorder="1" applyAlignment="1">
      <alignment horizontal="center" vertical="center"/>
    </xf>
    <xf numFmtId="0" fontId="32" fillId="8" borderId="2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8913" name="AutoShape 1" descr="https://static.wixstatic.com/media/e0e733_1fc1544d5aec4ac9b7052d4d9152aad1~mv2.jpg/v1/fill/w_665,h_469,al_c,q_90/e0e733_1fc1544d5aec4ac9b7052d4d9152aad1~mv2.webp"/>
        <xdr:cNvSpPr>
          <a:spLocks noChangeAspect="1" noChangeArrowheads="1"/>
        </xdr:cNvSpPr>
      </xdr:nvSpPr>
      <xdr:spPr bwMode="auto">
        <a:xfrm>
          <a:off x="182880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114300</xdr:rowOff>
    </xdr:to>
    <xdr:sp macro="" textlink="">
      <xdr:nvSpPr>
        <xdr:cNvPr id="38914" name="AutoShape 2" descr="https://static.wixstatic.com/media/e0e733_1fc1544d5aec4ac9b7052d4d9152aad1~mv2.jpg/v1/fill/w_665,h_469,al_c,q_90/e0e733_1fc1544d5aec4ac9b7052d4d9152aad1~mv2.webp"/>
        <xdr:cNvSpPr>
          <a:spLocks noChangeAspect="1" noChangeArrowheads="1"/>
        </xdr:cNvSpPr>
      </xdr:nvSpPr>
      <xdr:spPr bwMode="auto">
        <a:xfrm>
          <a:off x="6096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114300</xdr:rowOff>
    </xdr:to>
    <xdr:sp macro="" textlink="">
      <xdr:nvSpPr>
        <xdr:cNvPr id="38915" name="AutoShape 3" descr="https://static.wixstatic.com/media/e0e733_1fc1544d5aec4ac9b7052d4d9152aad1~mv2.jpg/v1/fill/w_665,h_469,al_c,q_90/e0e733_1fc1544d5aec4ac9b7052d4d9152aad1~mv2.webp"/>
        <xdr:cNvSpPr>
          <a:spLocks noChangeAspect="1" noChangeArrowheads="1"/>
        </xdr:cNvSpPr>
      </xdr:nvSpPr>
      <xdr:spPr bwMode="auto">
        <a:xfrm>
          <a:off x="12192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514349</xdr:colOff>
      <xdr:row>0</xdr:row>
      <xdr:rowOff>81285</xdr:rowOff>
    </xdr:from>
    <xdr:to>
      <xdr:col>10</xdr:col>
      <xdr:colOff>427814</xdr:colOff>
      <xdr:row>23</xdr:row>
      <xdr:rowOff>180371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" y="81285"/>
          <a:ext cx="6009465" cy="448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ilpriorconsulting@outlook.com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ilpriorconsulting@outlook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ilpriorconsulting@outlook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ilpriorconsulting@outlook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16" sqref="N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82" zoomScaleNormal="82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6" sqref="F6"/>
    </sheetView>
  </sheetViews>
  <sheetFormatPr defaultRowHeight="11.25" x14ac:dyDescent="0.2"/>
  <cols>
    <col min="1" max="1" width="3" style="3" bestFit="1" customWidth="1"/>
    <col min="2" max="2" width="19.28515625" style="2" customWidth="1"/>
    <col min="3" max="3" width="6.5703125" style="2" customWidth="1"/>
    <col min="4" max="4" width="9.28515625" style="2" customWidth="1"/>
    <col min="5" max="5" width="1.28515625" style="2" customWidth="1"/>
    <col min="6" max="6" width="84.28515625" style="2" customWidth="1"/>
    <col min="7" max="7" width="1.28515625" style="2" customWidth="1"/>
    <col min="8" max="8" width="38" style="2" customWidth="1"/>
    <col min="9" max="9" width="55.85546875" style="2" customWidth="1"/>
    <col min="10" max="10" width="54.7109375" style="2" customWidth="1"/>
    <col min="11" max="16384" width="9.140625" style="2"/>
  </cols>
  <sheetData>
    <row r="1" spans="1:10" ht="15.75" thickBot="1" x14ac:dyDescent="0.3">
      <c r="B1" s="52" t="s">
        <v>84</v>
      </c>
      <c r="C1" s="1"/>
      <c r="H1" s="101" t="s">
        <v>130</v>
      </c>
      <c r="I1" s="100" t="s">
        <v>129</v>
      </c>
    </row>
    <row r="2" spans="1:10" ht="21" thickBot="1" x14ac:dyDescent="0.35">
      <c r="A2" s="95"/>
      <c r="B2" s="63" t="s">
        <v>141</v>
      </c>
      <c r="C2" s="63" t="s">
        <v>124</v>
      </c>
      <c r="D2" s="64"/>
      <c r="E2" s="61"/>
      <c r="F2" s="99" t="s">
        <v>242</v>
      </c>
      <c r="G2" s="61"/>
      <c r="H2" s="61"/>
      <c r="I2" s="62"/>
    </row>
    <row r="3" spans="1:10" ht="12" thickBot="1" x14ac:dyDescent="0.25">
      <c r="A3" s="68"/>
      <c r="B3" s="69" t="s">
        <v>78</v>
      </c>
      <c r="C3" s="70"/>
      <c r="D3" s="23" t="s">
        <v>0</v>
      </c>
      <c r="E3" s="7"/>
      <c r="F3" s="23" t="s">
        <v>128</v>
      </c>
      <c r="G3" s="7"/>
      <c r="H3" s="23" t="s">
        <v>9</v>
      </c>
      <c r="I3" s="23" t="s">
        <v>10</v>
      </c>
      <c r="J3" s="71" t="s">
        <v>48</v>
      </c>
    </row>
    <row r="4" spans="1:10" ht="45.75" customHeight="1" x14ac:dyDescent="0.2">
      <c r="A4" s="65">
        <v>1</v>
      </c>
      <c r="B4" s="72" t="s">
        <v>76</v>
      </c>
      <c r="C4" s="76" t="s">
        <v>77</v>
      </c>
      <c r="D4" s="191">
        <f>SUM(D16:D24)</f>
        <v>0</v>
      </c>
      <c r="E4" s="81"/>
      <c r="F4" s="102" t="s">
        <v>142</v>
      </c>
      <c r="G4" s="17"/>
      <c r="H4" s="66" t="s">
        <v>101</v>
      </c>
      <c r="I4" s="66" t="s">
        <v>85</v>
      </c>
      <c r="J4" s="67" t="s">
        <v>91</v>
      </c>
    </row>
    <row r="5" spans="1:10" ht="76.5" customHeight="1" x14ac:dyDescent="0.2">
      <c r="A5" s="55">
        <v>2</v>
      </c>
      <c r="B5" s="75" t="s">
        <v>229</v>
      </c>
      <c r="C5" s="77" t="s">
        <v>31</v>
      </c>
      <c r="D5" s="103">
        <v>0</v>
      </c>
      <c r="E5" s="81"/>
      <c r="F5" s="105" t="s">
        <v>231</v>
      </c>
      <c r="G5" s="17"/>
      <c r="H5" s="4" t="s">
        <v>230</v>
      </c>
      <c r="I5" s="11" t="s">
        <v>136</v>
      </c>
      <c r="J5" s="13" t="s">
        <v>137</v>
      </c>
    </row>
    <row r="6" spans="1:10" ht="33.75" x14ac:dyDescent="0.2">
      <c r="A6" s="55">
        <v>3</v>
      </c>
      <c r="B6" s="73" t="s">
        <v>32</v>
      </c>
      <c r="C6" s="77" t="s">
        <v>33</v>
      </c>
      <c r="D6" s="103">
        <v>0</v>
      </c>
      <c r="E6" s="81"/>
      <c r="F6" s="105"/>
      <c r="G6" s="17"/>
      <c r="H6" s="4" t="s">
        <v>93</v>
      </c>
      <c r="I6" s="11" t="s">
        <v>34</v>
      </c>
      <c r="J6" s="13" t="s">
        <v>87</v>
      </c>
    </row>
    <row r="7" spans="1:10" ht="45" x14ac:dyDescent="0.2">
      <c r="A7" s="55">
        <v>4</v>
      </c>
      <c r="B7" s="73" t="s">
        <v>36</v>
      </c>
      <c r="C7" s="77" t="s">
        <v>37</v>
      </c>
      <c r="D7" s="103">
        <v>0</v>
      </c>
      <c r="E7" s="81"/>
      <c r="F7" s="105"/>
      <c r="G7" s="17"/>
      <c r="H7" s="4" t="s">
        <v>38</v>
      </c>
      <c r="I7" s="11" t="s">
        <v>63</v>
      </c>
      <c r="J7" s="13"/>
    </row>
    <row r="8" spans="1:10" ht="33.75" x14ac:dyDescent="0.2">
      <c r="A8" s="55">
        <v>5</v>
      </c>
      <c r="B8" s="73" t="s">
        <v>42</v>
      </c>
      <c r="C8" s="77" t="s">
        <v>41</v>
      </c>
      <c r="D8" s="103">
        <v>0</v>
      </c>
      <c r="E8" s="81"/>
      <c r="F8" s="105"/>
      <c r="G8" s="17"/>
      <c r="H8" s="4" t="s">
        <v>99</v>
      </c>
      <c r="I8" s="11" t="s">
        <v>115</v>
      </c>
      <c r="J8" s="13" t="s">
        <v>98</v>
      </c>
    </row>
    <row r="9" spans="1:10" ht="33.75" customHeight="1" x14ac:dyDescent="0.2">
      <c r="A9" s="55">
        <v>6</v>
      </c>
      <c r="B9" s="73" t="s">
        <v>43</v>
      </c>
      <c r="C9" s="77" t="s">
        <v>44</v>
      </c>
      <c r="D9" s="103">
        <v>0</v>
      </c>
      <c r="E9" s="81"/>
      <c r="F9" s="105"/>
      <c r="G9" s="17"/>
      <c r="H9" s="4" t="s">
        <v>97</v>
      </c>
      <c r="I9" s="11" t="s">
        <v>100</v>
      </c>
      <c r="J9" s="13" t="s">
        <v>69</v>
      </c>
    </row>
    <row r="10" spans="1:10" ht="33.75" x14ac:dyDescent="0.2">
      <c r="A10" s="55">
        <v>7</v>
      </c>
      <c r="B10" s="73" t="s">
        <v>45</v>
      </c>
      <c r="C10" s="77" t="s">
        <v>46</v>
      </c>
      <c r="D10" s="103">
        <v>0</v>
      </c>
      <c r="E10" s="81"/>
      <c r="F10" s="105"/>
      <c r="G10" s="17"/>
      <c r="H10" s="4" t="s">
        <v>95</v>
      </c>
      <c r="I10" s="11" t="s">
        <v>47</v>
      </c>
      <c r="J10" s="13" t="s">
        <v>138</v>
      </c>
    </row>
    <row r="11" spans="1:10" ht="33.75" x14ac:dyDescent="0.2">
      <c r="A11" s="55">
        <v>8</v>
      </c>
      <c r="B11" s="73" t="s">
        <v>60</v>
      </c>
      <c r="C11" s="77" t="s">
        <v>61</v>
      </c>
      <c r="D11" s="103">
        <v>0</v>
      </c>
      <c r="E11" s="81"/>
      <c r="F11" s="105"/>
      <c r="G11" s="17"/>
      <c r="H11" s="4" t="s">
        <v>94</v>
      </c>
      <c r="I11" s="11" t="s">
        <v>110</v>
      </c>
      <c r="J11" s="13" t="s">
        <v>62</v>
      </c>
    </row>
    <row r="12" spans="1:10" ht="45" x14ac:dyDescent="0.2">
      <c r="A12" s="56">
        <v>9</v>
      </c>
      <c r="B12" s="74" t="s">
        <v>55</v>
      </c>
      <c r="C12" s="78" t="s">
        <v>56</v>
      </c>
      <c r="D12" s="104">
        <v>0</v>
      </c>
      <c r="E12" s="81"/>
      <c r="F12" s="105"/>
      <c r="G12" s="17"/>
      <c r="H12" s="37" t="s">
        <v>114</v>
      </c>
      <c r="I12" s="38" t="s">
        <v>106</v>
      </c>
      <c r="J12" s="39" t="s">
        <v>107</v>
      </c>
    </row>
    <row r="13" spans="1:10" ht="12" thickBot="1" x14ac:dyDescent="0.25">
      <c r="A13" s="55">
        <v>10</v>
      </c>
      <c r="B13" s="73" t="s">
        <v>64</v>
      </c>
      <c r="C13" s="77" t="s">
        <v>65</v>
      </c>
      <c r="D13" s="103">
        <v>0</v>
      </c>
      <c r="E13" s="40"/>
      <c r="F13" s="90"/>
      <c r="G13" s="41"/>
      <c r="H13" s="4" t="s">
        <v>88</v>
      </c>
      <c r="I13" s="11" t="s">
        <v>66</v>
      </c>
      <c r="J13" s="13" t="s">
        <v>109</v>
      </c>
    </row>
    <row r="14" spans="1:10" ht="34.5" thickBot="1" x14ac:dyDescent="0.25">
      <c r="A14" s="57"/>
      <c r="B14" s="43" t="s">
        <v>54</v>
      </c>
      <c r="C14" s="79"/>
      <c r="D14" s="60">
        <f>SUM(D4:D13)</f>
        <v>0</v>
      </c>
      <c r="E14" s="44"/>
      <c r="F14" s="92"/>
      <c r="G14" s="44"/>
      <c r="H14" s="46" t="s">
        <v>67</v>
      </c>
      <c r="I14" s="47" t="s">
        <v>68</v>
      </c>
      <c r="J14" s="48" t="s">
        <v>112</v>
      </c>
    </row>
    <row r="15" spans="1:10" x14ac:dyDescent="0.2">
      <c r="A15" s="58"/>
      <c r="B15" s="27" t="s">
        <v>79</v>
      </c>
      <c r="C15" s="80"/>
      <c r="D15" s="33"/>
      <c r="E15" s="17"/>
      <c r="F15" s="93"/>
      <c r="G15" s="17"/>
      <c r="H15" s="53" t="s">
        <v>80</v>
      </c>
      <c r="I15" s="19" t="s">
        <v>81</v>
      </c>
      <c r="J15" s="49"/>
    </row>
    <row r="16" spans="1:10" ht="22.5" x14ac:dyDescent="0.2">
      <c r="A16" s="55">
        <v>1</v>
      </c>
      <c r="B16" s="73" t="s">
        <v>7</v>
      </c>
      <c r="C16" s="77" t="s">
        <v>21</v>
      </c>
      <c r="D16" s="32">
        <v>0</v>
      </c>
      <c r="E16" s="81"/>
      <c r="F16" s="105"/>
      <c r="G16" s="17"/>
      <c r="H16" s="4" t="s">
        <v>12</v>
      </c>
      <c r="I16" s="11" t="s">
        <v>11</v>
      </c>
      <c r="J16" s="13" t="s">
        <v>92</v>
      </c>
    </row>
    <row r="17" spans="1:10" ht="67.5" x14ac:dyDescent="0.2">
      <c r="A17" s="55">
        <v>2</v>
      </c>
      <c r="B17" s="73" t="s">
        <v>2</v>
      </c>
      <c r="C17" s="77" t="s">
        <v>22</v>
      </c>
      <c r="D17" s="32">
        <v>0</v>
      </c>
      <c r="E17" s="81"/>
      <c r="F17" s="105"/>
      <c r="G17" s="17"/>
      <c r="H17" s="4" t="s">
        <v>102</v>
      </c>
      <c r="I17" s="11" t="s">
        <v>103</v>
      </c>
      <c r="J17" s="13" t="s">
        <v>139</v>
      </c>
    </row>
    <row r="18" spans="1:10" ht="45" x14ac:dyDescent="0.2">
      <c r="A18" s="55">
        <v>3</v>
      </c>
      <c r="B18" s="75" t="s">
        <v>4</v>
      </c>
      <c r="C18" s="77" t="s">
        <v>23</v>
      </c>
      <c r="D18" s="32">
        <v>0</v>
      </c>
      <c r="E18" s="81"/>
      <c r="F18" s="105"/>
      <c r="G18" s="17"/>
      <c r="H18" s="4" t="s">
        <v>15</v>
      </c>
      <c r="I18" s="11" t="s">
        <v>16</v>
      </c>
      <c r="J18" s="13" t="s">
        <v>118</v>
      </c>
    </row>
    <row r="19" spans="1:10" ht="33.75" x14ac:dyDescent="0.2">
      <c r="A19" s="55">
        <v>4</v>
      </c>
      <c r="B19" s="73" t="s">
        <v>3</v>
      </c>
      <c r="C19" s="77" t="s">
        <v>27</v>
      </c>
      <c r="D19" s="32">
        <v>0</v>
      </c>
      <c r="E19" s="81"/>
      <c r="F19" s="105"/>
      <c r="G19" s="17"/>
      <c r="H19" s="4" t="s">
        <v>13</v>
      </c>
      <c r="I19" s="12" t="s">
        <v>14</v>
      </c>
      <c r="J19" s="13" t="s">
        <v>140</v>
      </c>
    </row>
    <row r="20" spans="1:10" ht="67.5" x14ac:dyDescent="0.2">
      <c r="A20" s="55">
        <v>5</v>
      </c>
      <c r="B20" s="73" t="s">
        <v>8</v>
      </c>
      <c r="C20" s="77" t="s">
        <v>24</v>
      </c>
      <c r="D20" s="32">
        <v>0</v>
      </c>
      <c r="E20" s="81"/>
      <c r="F20" s="105"/>
      <c r="G20" s="17"/>
      <c r="H20" s="4" t="s">
        <v>113</v>
      </c>
      <c r="I20" s="11" t="s">
        <v>120</v>
      </c>
      <c r="J20" s="13" t="s">
        <v>116</v>
      </c>
    </row>
    <row r="21" spans="1:10" ht="42.75" customHeight="1" x14ac:dyDescent="0.2">
      <c r="A21" s="55">
        <v>6</v>
      </c>
      <c r="B21" s="73" t="s">
        <v>25</v>
      </c>
      <c r="C21" s="77" t="s">
        <v>21</v>
      </c>
      <c r="D21" s="32">
        <v>0</v>
      </c>
      <c r="E21" s="81"/>
      <c r="F21" s="105"/>
      <c r="G21" s="17"/>
      <c r="H21" s="4" t="s">
        <v>117</v>
      </c>
      <c r="I21" s="11" t="s">
        <v>121</v>
      </c>
      <c r="J21" s="13" t="s">
        <v>90</v>
      </c>
    </row>
    <row r="22" spans="1:10" ht="33.75" x14ac:dyDescent="0.2">
      <c r="A22" s="55">
        <v>7</v>
      </c>
      <c r="B22" s="73" t="s">
        <v>6</v>
      </c>
      <c r="C22" s="77" t="s">
        <v>28</v>
      </c>
      <c r="D22" s="32">
        <v>0</v>
      </c>
      <c r="E22" s="81"/>
      <c r="F22" s="105"/>
      <c r="G22" s="17"/>
      <c r="H22" s="4" t="s">
        <v>35</v>
      </c>
      <c r="I22" s="11" t="s">
        <v>122</v>
      </c>
      <c r="J22" s="13" t="s">
        <v>89</v>
      </c>
    </row>
    <row r="23" spans="1:10" ht="33.75" x14ac:dyDescent="0.2">
      <c r="A23" s="55">
        <v>8</v>
      </c>
      <c r="B23" s="73" t="s">
        <v>20</v>
      </c>
      <c r="C23" s="77" t="s">
        <v>29</v>
      </c>
      <c r="D23" s="32">
        <v>0</v>
      </c>
      <c r="E23" s="81"/>
      <c r="F23" s="105"/>
      <c r="G23" s="17"/>
      <c r="H23" s="4" t="s">
        <v>105</v>
      </c>
      <c r="I23" s="11" t="s">
        <v>104</v>
      </c>
      <c r="J23" s="13" t="s">
        <v>96</v>
      </c>
    </row>
    <row r="24" spans="1:10" ht="34.5" thickBot="1" x14ac:dyDescent="0.25">
      <c r="A24" s="59">
        <v>9</v>
      </c>
      <c r="B24" s="82" t="s">
        <v>5</v>
      </c>
      <c r="C24" s="83" t="s">
        <v>30</v>
      </c>
      <c r="D24" s="84">
        <v>0</v>
      </c>
      <c r="E24" s="85"/>
      <c r="F24" s="105"/>
      <c r="G24" s="21"/>
      <c r="H24" s="86" t="s">
        <v>108</v>
      </c>
      <c r="I24" s="87" t="s">
        <v>26</v>
      </c>
      <c r="J24" s="88" t="s">
        <v>119</v>
      </c>
    </row>
    <row r="25" spans="1:10" ht="12" thickBot="1" x14ac:dyDescent="0.25">
      <c r="A25" s="96"/>
      <c r="B25" s="97"/>
      <c r="C25" s="17"/>
      <c r="D25" s="17"/>
      <c r="E25" s="17"/>
      <c r="F25" s="18"/>
    </row>
    <row r="26" spans="1:10" ht="33.75" customHeight="1" thickBot="1" x14ac:dyDescent="0.25">
      <c r="A26" s="98"/>
      <c r="B26" s="192" t="s">
        <v>232</v>
      </c>
      <c r="C26" s="193"/>
      <c r="D26" s="193"/>
      <c r="E26" s="193"/>
      <c r="F26" s="194"/>
      <c r="G26" s="50"/>
      <c r="H26" s="50"/>
      <c r="I26" s="51"/>
    </row>
    <row r="28" spans="1:10" ht="12" hidden="1" thickBot="1" x14ac:dyDescent="0.25">
      <c r="B28" s="23" t="s">
        <v>73</v>
      </c>
      <c r="C28" s="14"/>
      <c r="D28" s="14"/>
      <c r="E28" s="14"/>
      <c r="F28" s="14" t="s">
        <v>17</v>
      </c>
      <c r="G28" s="14"/>
      <c r="H28" s="14"/>
      <c r="I28" s="15"/>
    </row>
    <row r="29" spans="1:10" hidden="1" x14ac:dyDescent="0.2">
      <c r="B29" s="19" t="s">
        <v>39</v>
      </c>
      <c r="C29" s="17"/>
      <c r="D29" s="17"/>
      <c r="E29" s="17"/>
      <c r="F29" s="17"/>
      <c r="G29" s="17"/>
      <c r="H29" s="17"/>
      <c r="I29" s="18" t="s">
        <v>19</v>
      </c>
    </row>
    <row r="30" spans="1:10" hidden="1" x14ac:dyDescent="0.2">
      <c r="B30" s="16" t="s">
        <v>72</v>
      </c>
      <c r="C30" s="17"/>
      <c r="D30" s="17"/>
      <c r="E30" s="17"/>
      <c r="F30" s="17"/>
      <c r="G30" s="17"/>
      <c r="H30" s="17"/>
      <c r="I30" s="18" t="s">
        <v>18</v>
      </c>
    </row>
    <row r="31" spans="1:10" hidden="1" x14ac:dyDescent="0.2">
      <c r="B31" s="16" t="s">
        <v>74</v>
      </c>
      <c r="C31" s="17"/>
      <c r="D31" s="17"/>
      <c r="E31" s="17"/>
      <c r="F31" s="17"/>
      <c r="G31" s="17"/>
      <c r="H31" s="17"/>
      <c r="I31" s="18" t="s">
        <v>50</v>
      </c>
    </row>
    <row r="32" spans="1:10" hidden="1" x14ac:dyDescent="0.2">
      <c r="B32" s="16" t="s">
        <v>75</v>
      </c>
      <c r="C32" s="17"/>
      <c r="D32" s="17"/>
      <c r="E32" s="17"/>
      <c r="F32" s="17"/>
      <c r="G32" s="17"/>
      <c r="H32" s="17"/>
      <c r="I32" s="18" t="s">
        <v>49</v>
      </c>
    </row>
    <row r="33" spans="2:9" hidden="1" x14ac:dyDescent="0.2">
      <c r="B33" s="16" t="s">
        <v>71</v>
      </c>
      <c r="C33" s="17"/>
      <c r="D33" s="17"/>
      <c r="E33" s="17"/>
      <c r="F33" s="17"/>
      <c r="G33" s="17"/>
      <c r="H33" s="17"/>
      <c r="I33" s="18" t="s">
        <v>51</v>
      </c>
    </row>
    <row r="34" spans="2:9" hidden="1" x14ac:dyDescent="0.2">
      <c r="B34" s="16" t="s">
        <v>40</v>
      </c>
      <c r="C34" s="17"/>
      <c r="D34" s="17"/>
      <c r="E34" s="17"/>
      <c r="F34" s="17"/>
      <c r="G34" s="17"/>
      <c r="H34" s="17"/>
      <c r="I34" s="18"/>
    </row>
    <row r="35" spans="2:9" hidden="1" x14ac:dyDescent="0.2">
      <c r="B35" s="16" t="s">
        <v>58</v>
      </c>
      <c r="C35" s="17"/>
      <c r="D35" s="17"/>
      <c r="E35" s="17"/>
      <c r="F35" s="17"/>
      <c r="G35" s="17"/>
      <c r="H35" s="17"/>
      <c r="I35" s="18" t="s">
        <v>52</v>
      </c>
    </row>
    <row r="36" spans="2:9" hidden="1" x14ac:dyDescent="0.2">
      <c r="B36" s="16" t="s">
        <v>57</v>
      </c>
      <c r="C36" s="17"/>
      <c r="D36" s="17"/>
      <c r="E36" s="17"/>
      <c r="F36" s="17"/>
      <c r="G36" s="17"/>
      <c r="H36" s="17"/>
      <c r="I36" s="18" t="s">
        <v>53</v>
      </c>
    </row>
    <row r="37" spans="2:9" hidden="1" x14ac:dyDescent="0.2">
      <c r="B37" s="16" t="s">
        <v>70</v>
      </c>
      <c r="C37" s="17"/>
      <c r="D37" s="17"/>
      <c r="E37" s="17"/>
      <c r="F37" s="17"/>
      <c r="G37" s="17"/>
      <c r="H37" s="17"/>
      <c r="I37" s="18" t="s">
        <v>59</v>
      </c>
    </row>
    <row r="38" spans="2:9" ht="12" hidden="1" thickBot="1" x14ac:dyDescent="0.25">
      <c r="B38" s="20"/>
      <c r="C38" s="21"/>
      <c r="D38" s="21"/>
      <c r="E38" s="21"/>
      <c r="F38" s="21"/>
      <c r="G38" s="21"/>
      <c r="H38" s="21"/>
      <c r="I38" s="22"/>
    </row>
    <row r="39" spans="2:9" hidden="1" x14ac:dyDescent="0.2"/>
  </sheetData>
  <mergeCells count="1">
    <mergeCell ref="B26:F26"/>
  </mergeCells>
  <dataValidations count="1">
    <dataValidation allowBlank="1" showErrorMessage="1" errorTitle="Please select" error="You must select a value from the list." promptTitle="Please select from list" prompt="You must select a value from the list" sqref="D4:D14 D16:D24"/>
  </dataValidations>
  <hyperlinks>
    <hyperlink ref="I1" r:id="rId1"/>
  </hyperlinks>
  <pageMargins left="3.937007874015748E-2" right="3.937007874015748E-2" top="0.41" bottom="0.19685039370078741" header="0.31496062992125984" footer="0.2"/>
  <pageSetup scale="86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88"/>
  <sheetViews>
    <sheetView zoomScale="69" zoomScaleNormal="69" workbookViewId="0">
      <pane xSplit="2" ySplit="5" topLeftCell="C6" activePane="bottomRight" state="frozen"/>
      <selection activeCell="I89" sqref="I89"/>
      <selection pane="topRight" activeCell="I89" sqref="I89"/>
      <selection pane="bottomLeft" activeCell="I89" sqref="I89"/>
      <selection pane="bottomRight" activeCell="AQ80" sqref="AQ80"/>
    </sheetView>
  </sheetViews>
  <sheetFormatPr defaultRowHeight="15" outlineLevelRow="1" outlineLevelCol="1" x14ac:dyDescent="0.2"/>
  <cols>
    <col min="1" max="1" width="49.7109375" style="107" bestFit="1" customWidth="1"/>
    <col min="2" max="2" width="27.140625" style="107" hidden="1" customWidth="1"/>
    <col min="3" max="14" width="9" style="150" hidden="1" customWidth="1" outlineLevel="1"/>
    <col min="15" max="15" width="10.28515625" style="150" customWidth="1" collapsed="1"/>
    <col min="16" max="16" width="3.5703125" style="112" customWidth="1"/>
    <col min="17" max="28" width="9" style="150" hidden="1" customWidth="1" outlineLevel="1"/>
    <col min="29" max="29" width="10.28515625" style="150" customWidth="1" collapsed="1"/>
    <col min="30" max="30" width="4.42578125" style="112" customWidth="1"/>
    <col min="31" max="42" width="9" style="150" hidden="1" customWidth="1" outlineLevel="1"/>
    <col min="43" max="43" width="10.7109375" style="150" customWidth="1" collapsed="1"/>
    <col min="44" max="44" width="4.7109375" style="112" customWidth="1"/>
    <col min="45" max="45" width="10.28515625" style="150" customWidth="1"/>
    <col min="46" max="46" width="10" style="159" customWidth="1"/>
    <col min="47" max="176" width="9.140625" style="159"/>
    <col min="177" max="256" width="9.140625" style="112"/>
    <col min="257" max="257" width="49.7109375" style="112" bestFit="1" customWidth="1"/>
    <col min="258" max="258" width="0" style="112" hidden="1" customWidth="1"/>
    <col min="259" max="270" width="9" style="112" customWidth="1"/>
    <col min="271" max="271" width="10.28515625" style="112" customWidth="1"/>
    <col min="272" max="272" width="6.28515625" style="112" customWidth="1"/>
    <col min="273" max="284" width="9" style="112" customWidth="1"/>
    <col min="285" max="285" width="10.28515625" style="112" customWidth="1"/>
    <col min="286" max="286" width="7.28515625" style="112" customWidth="1"/>
    <col min="287" max="298" width="9" style="112" customWidth="1"/>
    <col min="299" max="299" width="10.28515625" style="112" customWidth="1"/>
    <col min="300" max="512" width="9.140625" style="112"/>
    <col min="513" max="513" width="49.7109375" style="112" bestFit="1" customWidth="1"/>
    <col min="514" max="514" width="0" style="112" hidden="1" customWidth="1"/>
    <col min="515" max="526" width="9" style="112" customWidth="1"/>
    <col min="527" max="527" width="10.28515625" style="112" customWidth="1"/>
    <col min="528" max="528" width="6.28515625" style="112" customWidth="1"/>
    <col min="529" max="540" width="9" style="112" customWidth="1"/>
    <col min="541" max="541" width="10.28515625" style="112" customWidth="1"/>
    <col min="542" max="542" width="7.28515625" style="112" customWidth="1"/>
    <col min="543" max="554" width="9" style="112" customWidth="1"/>
    <col min="555" max="555" width="10.28515625" style="112" customWidth="1"/>
    <col min="556" max="768" width="9.140625" style="112"/>
    <col min="769" max="769" width="49.7109375" style="112" bestFit="1" customWidth="1"/>
    <col min="770" max="770" width="0" style="112" hidden="1" customWidth="1"/>
    <col min="771" max="782" width="9" style="112" customWidth="1"/>
    <col min="783" max="783" width="10.28515625" style="112" customWidth="1"/>
    <col min="784" max="784" width="6.28515625" style="112" customWidth="1"/>
    <col min="785" max="796" width="9" style="112" customWidth="1"/>
    <col min="797" max="797" width="10.28515625" style="112" customWidth="1"/>
    <col min="798" max="798" width="7.28515625" style="112" customWidth="1"/>
    <col min="799" max="810" width="9" style="112" customWidth="1"/>
    <col min="811" max="811" width="10.28515625" style="112" customWidth="1"/>
    <col min="812" max="1024" width="9.140625" style="112"/>
    <col min="1025" max="1025" width="49.7109375" style="112" bestFit="1" customWidth="1"/>
    <col min="1026" max="1026" width="0" style="112" hidden="1" customWidth="1"/>
    <col min="1027" max="1038" width="9" style="112" customWidth="1"/>
    <col min="1039" max="1039" width="10.28515625" style="112" customWidth="1"/>
    <col min="1040" max="1040" width="6.28515625" style="112" customWidth="1"/>
    <col min="1041" max="1052" width="9" style="112" customWidth="1"/>
    <col min="1053" max="1053" width="10.28515625" style="112" customWidth="1"/>
    <col min="1054" max="1054" width="7.28515625" style="112" customWidth="1"/>
    <col min="1055" max="1066" width="9" style="112" customWidth="1"/>
    <col min="1067" max="1067" width="10.28515625" style="112" customWidth="1"/>
    <col min="1068" max="1280" width="9.140625" style="112"/>
    <col min="1281" max="1281" width="49.7109375" style="112" bestFit="1" customWidth="1"/>
    <col min="1282" max="1282" width="0" style="112" hidden="1" customWidth="1"/>
    <col min="1283" max="1294" width="9" style="112" customWidth="1"/>
    <col min="1295" max="1295" width="10.28515625" style="112" customWidth="1"/>
    <col min="1296" max="1296" width="6.28515625" style="112" customWidth="1"/>
    <col min="1297" max="1308" width="9" style="112" customWidth="1"/>
    <col min="1309" max="1309" width="10.28515625" style="112" customWidth="1"/>
    <col min="1310" max="1310" width="7.28515625" style="112" customWidth="1"/>
    <col min="1311" max="1322" width="9" style="112" customWidth="1"/>
    <col min="1323" max="1323" width="10.28515625" style="112" customWidth="1"/>
    <col min="1324" max="1536" width="9.140625" style="112"/>
    <col min="1537" max="1537" width="49.7109375" style="112" bestFit="1" customWidth="1"/>
    <col min="1538" max="1538" width="0" style="112" hidden="1" customWidth="1"/>
    <col min="1539" max="1550" width="9" style="112" customWidth="1"/>
    <col min="1551" max="1551" width="10.28515625" style="112" customWidth="1"/>
    <col min="1552" max="1552" width="6.28515625" style="112" customWidth="1"/>
    <col min="1553" max="1564" width="9" style="112" customWidth="1"/>
    <col min="1565" max="1565" width="10.28515625" style="112" customWidth="1"/>
    <col min="1566" max="1566" width="7.28515625" style="112" customWidth="1"/>
    <col min="1567" max="1578" width="9" style="112" customWidth="1"/>
    <col min="1579" max="1579" width="10.28515625" style="112" customWidth="1"/>
    <col min="1580" max="1792" width="9.140625" style="112"/>
    <col min="1793" max="1793" width="49.7109375" style="112" bestFit="1" customWidth="1"/>
    <col min="1794" max="1794" width="0" style="112" hidden="1" customWidth="1"/>
    <col min="1795" max="1806" width="9" style="112" customWidth="1"/>
    <col min="1807" max="1807" width="10.28515625" style="112" customWidth="1"/>
    <col min="1808" max="1808" width="6.28515625" style="112" customWidth="1"/>
    <col min="1809" max="1820" width="9" style="112" customWidth="1"/>
    <col min="1821" max="1821" width="10.28515625" style="112" customWidth="1"/>
    <col min="1822" max="1822" width="7.28515625" style="112" customWidth="1"/>
    <col min="1823" max="1834" width="9" style="112" customWidth="1"/>
    <col min="1835" max="1835" width="10.28515625" style="112" customWidth="1"/>
    <col min="1836" max="2048" width="9.140625" style="112"/>
    <col min="2049" max="2049" width="49.7109375" style="112" bestFit="1" customWidth="1"/>
    <col min="2050" max="2050" width="0" style="112" hidden="1" customWidth="1"/>
    <col min="2051" max="2062" width="9" style="112" customWidth="1"/>
    <col min="2063" max="2063" width="10.28515625" style="112" customWidth="1"/>
    <col min="2064" max="2064" width="6.28515625" style="112" customWidth="1"/>
    <col min="2065" max="2076" width="9" style="112" customWidth="1"/>
    <col min="2077" max="2077" width="10.28515625" style="112" customWidth="1"/>
    <col min="2078" max="2078" width="7.28515625" style="112" customWidth="1"/>
    <col min="2079" max="2090" width="9" style="112" customWidth="1"/>
    <col min="2091" max="2091" width="10.28515625" style="112" customWidth="1"/>
    <col min="2092" max="2304" width="9.140625" style="112"/>
    <col min="2305" max="2305" width="49.7109375" style="112" bestFit="1" customWidth="1"/>
    <col min="2306" max="2306" width="0" style="112" hidden="1" customWidth="1"/>
    <col min="2307" max="2318" width="9" style="112" customWidth="1"/>
    <col min="2319" max="2319" width="10.28515625" style="112" customWidth="1"/>
    <col min="2320" max="2320" width="6.28515625" style="112" customWidth="1"/>
    <col min="2321" max="2332" width="9" style="112" customWidth="1"/>
    <col min="2333" max="2333" width="10.28515625" style="112" customWidth="1"/>
    <col min="2334" max="2334" width="7.28515625" style="112" customWidth="1"/>
    <col min="2335" max="2346" width="9" style="112" customWidth="1"/>
    <col min="2347" max="2347" width="10.28515625" style="112" customWidth="1"/>
    <col min="2348" max="2560" width="9.140625" style="112"/>
    <col min="2561" max="2561" width="49.7109375" style="112" bestFit="1" customWidth="1"/>
    <col min="2562" max="2562" width="0" style="112" hidden="1" customWidth="1"/>
    <col min="2563" max="2574" width="9" style="112" customWidth="1"/>
    <col min="2575" max="2575" width="10.28515625" style="112" customWidth="1"/>
    <col min="2576" max="2576" width="6.28515625" style="112" customWidth="1"/>
    <col min="2577" max="2588" width="9" style="112" customWidth="1"/>
    <col min="2589" max="2589" width="10.28515625" style="112" customWidth="1"/>
    <col min="2590" max="2590" width="7.28515625" style="112" customWidth="1"/>
    <col min="2591" max="2602" width="9" style="112" customWidth="1"/>
    <col min="2603" max="2603" width="10.28515625" style="112" customWidth="1"/>
    <col min="2604" max="2816" width="9.140625" style="112"/>
    <col min="2817" max="2817" width="49.7109375" style="112" bestFit="1" customWidth="1"/>
    <col min="2818" max="2818" width="0" style="112" hidden="1" customWidth="1"/>
    <col min="2819" max="2830" width="9" style="112" customWidth="1"/>
    <col min="2831" max="2831" width="10.28515625" style="112" customWidth="1"/>
    <col min="2832" max="2832" width="6.28515625" style="112" customWidth="1"/>
    <col min="2833" max="2844" width="9" style="112" customWidth="1"/>
    <col min="2845" max="2845" width="10.28515625" style="112" customWidth="1"/>
    <col min="2846" max="2846" width="7.28515625" style="112" customWidth="1"/>
    <col min="2847" max="2858" width="9" style="112" customWidth="1"/>
    <col min="2859" max="2859" width="10.28515625" style="112" customWidth="1"/>
    <col min="2860" max="3072" width="9.140625" style="112"/>
    <col min="3073" max="3073" width="49.7109375" style="112" bestFit="1" customWidth="1"/>
    <col min="3074" max="3074" width="0" style="112" hidden="1" customWidth="1"/>
    <col min="3075" max="3086" width="9" style="112" customWidth="1"/>
    <col min="3087" max="3087" width="10.28515625" style="112" customWidth="1"/>
    <col min="3088" max="3088" width="6.28515625" style="112" customWidth="1"/>
    <col min="3089" max="3100" width="9" style="112" customWidth="1"/>
    <col min="3101" max="3101" width="10.28515625" style="112" customWidth="1"/>
    <col min="3102" max="3102" width="7.28515625" style="112" customWidth="1"/>
    <col min="3103" max="3114" width="9" style="112" customWidth="1"/>
    <col min="3115" max="3115" width="10.28515625" style="112" customWidth="1"/>
    <col min="3116" max="3328" width="9.140625" style="112"/>
    <col min="3329" max="3329" width="49.7109375" style="112" bestFit="1" customWidth="1"/>
    <col min="3330" max="3330" width="0" style="112" hidden="1" customWidth="1"/>
    <col min="3331" max="3342" width="9" style="112" customWidth="1"/>
    <col min="3343" max="3343" width="10.28515625" style="112" customWidth="1"/>
    <col min="3344" max="3344" width="6.28515625" style="112" customWidth="1"/>
    <col min="3345" max="3356" width="9" style="112" customWidth="1"/>
    <col min="3357" max="3357" width="10.28515625" style="112" customWidth="1"/>
    <col min="3358" max="3358" width="7.28515625" style="112" customWidth="1"/>
    <col min="3359" max="3370" width="9" style="112" customWidth="1"/>
    <col min="3371" max="3371" width="10.28515625" style="112" customWidth="1"/>
    <col min="3372" max="3584" width="9.140625" style="112"/>
    <col min="3585" max="3585" width="49.7109375" style="112" bestFit="1" customWidth="1"/>
    <col min="3586" max="3586" width="0" style="112" hidden="1" customWidth="1"/>
    <col min="3587" max="3598" width="9" style="112" customWidth="1"/>
    <col min="3599" max="3599" width="10.28515625" style="112" customWidth="1"/>
    <col min="3600" max="3600" width="6.28515625" style="112" customWidth="1"/>
    <col min="3601" max="3612" width="9" style="112" customWidth="1"/>
    <col min="3613" max="3613" width="10.28515625" style="112" customWidth="1"/>
    <col min="3614" max="3614" width="7.28515625" style="112" customWidth="1"/>
    <col min="3615" max="3626" width="9" style="112" customWidth="1"/>
    <col min="3627" max="3627" width="10.28515625" style="112" customWidth="1"/>
    <col min="3628" max="3840" width="9.140625" style="112"/>
    <col min="3841" max="3841" width="49.7109375" style="112" bestFit="1" customWidth="1"/>
    <col min="3842" max="3842" width="0" style="112" hidden="1" customWidth="1"/>
    <col min="3843" max="3854" width="9" style="112" customWidth="1"/>
    <col min="3855" max="3855" width="10.28515625" style="112" customWidth="1"/>
    <col min="3856" max="3856" width="6.28515625" style="112" customWidth="1"/>
    <col min="3857" max="3868" width="9" style="112" customWidth="1"/>
    <col min="3869" max="3869" width="10.28515625" style="112" customWidth="1"/>
    <col min="3870" max="3870" width="7.28515625" style="112" customWidth="1"/>
    <col min="3871" max="3882" width="9" style="112" customWidth="1"/>
    <col min="3883" max="3883" width="10.28515625" style="112" customWidth="1"/>
    <col min="3884" max="4096" width="9.140625" style="112"/>
    <col min="4097" max="4097" width="49.7109375" style="112" bestFit="1" customWidth="1"/>
    <col min="4098" max="4098" width="0" style="112" hidden="1" customWidth="1"/>
    <col min="4099" max="4110" width="9" style="112" customWidth="1"/>
    <col min="4111" max="4111" width="10.28515625" style="112" customWidth="1"/>
    <col min="4112" max="4112" width="6.28515625" style="112" customWidth="1"/>
    <col min="4113" max="4124" width="9" style="112" customWidth="1"/>
    <col min="4125" max="4125" width="10.28515625" style="112" customWidth="1"/>
    <col min="4126" max="4126" width="7.28515625" style="112" customWidth="1"/>
    <col min="4127" max="4138" width="9" style="112" customWidth="1"/>
    <col min="4139" max="4139" width="10.28515625" style="112" customWidth="1"/>
    <col min="4140" max="4352" width="9.140625" style="112"/>
    <col min="4353" max="4353" width="49.7109375" style="112" bestFit="1" customWidth="1"/>
    <col min="4354" max="4354" width="0" style="112" hidden="1" customWidth="1"/>
    <col min="4355" max="4366" width="9" style="112" customWidth="1"/>
    <col min="4367" max="4367" width="10.28515625" style="112" customWidth="1"/>
    <col min="4368" max="4368" width="6.28515625" style="112" customWidth="1"/>
    <col min="4369" max="4380" width="9" style="112" customWidth="1"/>
    <col min="4381" max="4381" width="10.28515625" style="112" customWidth="1"/>
    <col min="4382" max="4382" width="7.28515625" style="112" customWidth="1"/>
    <col min="4383" max="4394" width="9" style="112" customWidth="1"/>
    <col min="4395" max="4395" width="10.28515625" style="112" customWidth="1"/>
    <col min="4396" max="4608" width="9.140625" style="112"/>
    <col min="4609" max="4609" width="49.7109375" style="112" bestFit="1" customWidth="1"/>
    <col min="4610" max="4610" width="0" style="112" hidden="1" customWidth="1"/>
    <col min="4611" max="4622" width="9" style="112" customWidth="1"/>
    <col min="4623" max="4623" width="10.28515625" style="112" customWidth="1"/>
    <col min="4624" max="4624" width="6.28515625" style="112" customWidth="1"/>
    <col min="4625" max="4636" width="9" style="112" customWidth="1"/>
    <col min="4637" max="4637" width="10.28515625" style="112" customWidth="1"/>
    <col min="4638" max="4638" width="7.28515625" style="112" customWidth="1"/>
    <col min="4639" max="4650" width="9" style="112" customWidth="1"/>
    <col min="4651" max="4651" width="10.28515625" style="112" customWidth="1"/>
    <col min="4652" max="4864" width="9.140625" style="112"/>
    <col min="4865" max="4865" width="49.7109375" style="112" bestFit="1" customWidth="1"/>
    <col min="4866" max="4866" width="0" style="112" hidden="1" customWidth="1"/>
    <col min="4867" max="4878" width="9" style="112" customWidth="1"/>
    <col min="4879" max="4879" width="10.28515625" style="112" customWidth="1"/>
    <col min="4880" max="4880" width="6.28515625" style="112" customWidth="1"/>
    <col min="4881" max="4892" width="9" style="112" customWidth="1"/>
    <col min="4893" max="4893" width="10.28515625" style="112" customWidth="1"/>
    <col min="4894" max="4894" width="7.28515625" style="112" customWidth="1"/>
    <col min="4895" max="4906" width="9" style="112" customWidth="1"/>
    <col min="4907" max="4907" width="10.28515625" style="112" customWidth="1"/>
    <col min="4908" max="5120" width="9.140625" style="112"/>
    <col min="5121" max="5121" width="49.7109375" style="112" bestFit="1" customWidth="1"/>
    <col min="5122" max="5122" width="0" style="112" hidden="1" customWidth="1"/>
    <col min="5123" max="5134" width="9" style="112" customWidth="1"/>
    <col min="5135" max="5135" width="10.28515625" style="112" customWidth="1"/>
    <col min="5136" max="5136" width="6.28515625" style="112" customWidth="1"/>
    <col min="5137" max="5148" width="9" style="112" customWidth="1"/>
    <col min="5149" max="5149" width="10.28515625" style="112" customWidth="1"/>
    <col min="5150" max="5150" width="7.28515625" style="112" customWidth="1"/>
    <col min="5151" max="5162" width="9" style="112" customWidth="1"/>
    <col min="5163" max="5163" width="10.28515625" style="112" customWidth="1"/>
    <col min="5164" max="5376" width="9.140625" style="112"/>
    <col min="5377" max="5377" width="49.7109375" style="112" bestFit="1" customWidth="1"/>
    <col min="5378" max="5378" width="0" style="112" hidden="1" customWidth="1"/>
    <col min="5379" max="5390" width="9" style="112" customWidth="1"/>
    <col min="5391" max="5391" width="10.28515625" style="112" customWidth="1"/>
    <col min="5392" max="5392" width="6.28515625" style="112" customWidth="1"/>
    <col min="5393" max="5404" width="9" style="112" customWidth="1"/>
    <col min="5405" max="5405" width="10.28515625" style="112" customWidth="1"/>
    <col min="5406" max="5406" width="7.28515625" style="112" customWidth="1"/>
    <col min="5407" max="5418" width="9" style="112" customWidth="1"/>
    <col min="5419" max="5419" width="10.28515625" style="112" customWidth="1"/>
    <col min="5420" max="5632" width="9.140625" style="112"/>
    <col min="5633" max="5633" width="49.7109375" style="112" bestFit="1" customWidth="1"/>
    <col min="5634" max="5634" width="0" style="112" hidden="1" customWidth="1"/>
    <col min="5635" max="5646" width="9" style="112" customWidth="1"/>
    <col min="5647" max="5647" width="10.28515625" style="112" customWidth="1"/>
    <col min="5648" max="5648" width="6.28515625" style="112" customWidth="1"/>
    <col min="5649" max="5660" width="9" style="112" customWidth="1"/>
    <col min="5661" max="5661" width="10.28515625" style="112" customWidth="1"/>
    <col min="5662" max="5662" width="7.28515625" style="112" customWidth="1"/>
    <col min="5663" max="5674" width="9" style="112" customWidth="1"/>
    <col min="5675" max="5675" width="10.28515625" style="112" customWidth="1"/>
    <col min="5676" max="5888" width="9.140625" style="112"/>
    <col min="5889" max="5889" width="49.7109375" style="112" bestFit="1" customWidth="1"/>
    <col min="5890" max="5890" width="0" style="112" hidden="1" customWidth="1"/>
    <col min="5891" max="5902" width="9" style="112" customWidth="1"/>
    <col min="5903" max="5903" width="10.28515625" style="112" customWidth="1"/>
    <col min="5904" max="5904" width="6.28515625" style="112" customWidth="1"/>
    <col min="5905" max="5916" width="9" style="112" customWidth="1"/>
    <col min="5917" max="5917" width="10.28515625" style="112" customWidth="1"/>
    <col min="5918" max="5918" width="7.28515625" style="112" customWidth="1"/>
    <col min="5919" max="5930" width="9" style="112" customWidth="1"/>
    <col min="5931" max="5931" width="10.28515625" style="112" customWidth="1"/>
    <col min="5932" max="6144" width="9.140625" style="112"/>
    <col min="6145" max="6145" width="49.7109375" style="112" bestFit="1" customWidth="1"/>
    <col min="6146" max="6146" width="0" style="112" hidden="1" customWidth="1"/>
    <col min="6147" max="6158" width="9" style="112" customWidth="1"/>
    <col min="6159" max="6159" width="10.28515625" style="112" customWidth="1"/>
    <col min="6160" max="6160" width="6.28515625" style="112" customWidth="1"/>
    <col min="6161" max="6172" width="9" style="112" customWidth="1"/>
    <col min="6173" max="6173" width="10.28515625" style="112" customWidth="1"/>
    <col min="6174" max="6174" width="7.28515625" style="112" customWidth="1"/>
    <col min="6175" max="6186" width="9" style="112" customWidth="1"/>
    <col min="6187" max="6187" width="10.28515625" style="112" customWidth="1"/>
    <col min="6188" max="6400" width="9.140625" style="112"/>
    <col min="6401" max="6401" width="49.7109375" style="112" bestFit="1" customWidth="1"/>
    <col min="6402" max="6402" width="0" style="112" hidden="1" customWidth="1"/>
    <col min="6403" max="6414" width="9" style="112" customWidth="1"/>
    <col min="6415" max="6415" width="10.28515625" style="112" customWidth="1"/>
    <col min="6416" max="6416" width="6.28515625" style="112" customWidth="1"/>
    <col min="6417" max="6428" width="9" style="112" customWidth="1"/>
    <col min="6429" max="6429" width="10.28515625" style="112" customWidth="1"/>
    <col min="6430" max="6430" width="7.28515625" style="112" customWidth="1"/>
    <col min="6431" max="6442" width="9" style="112" customWidth="1"/>
    <col min="6443" max="6443" width="10.28515625" style="112" customWidth="1"/>
    <col min="6444" max="6656" width="9.140625" style="112"/>
    <col min="6657" max="6657" width="49.7109375" style="112" bestFit="1" customWidth="1"/>
    <col min="6658" max="6658" width="0" style="112" hidden="1" customWidth="1"/>
    <col min="6659" max="6670" width="9" style="112" customWidth="1"/>
    <col min="6671" max="6671" width="10.28515625" style="112" customWidth="1"/>
    <col min="6672" max="6672" width="6.28515625" style="112" customWidth="1"/>
    <col min="6673" max="6684" width="9" style="112" customWidth="1"/>
    <col min="6685" max="6685" width="10.28515625" style="112" customWidth="1"/>
    <col min="6686" max="6686" width="7.28515625" style="112" customWidth="1"/>
    <col min="6687" max="6698" width="9" style="112" customWidth="1"/>
    <col min="6699" max="6699" width="10.28515625" style="112" customWidth="1"/>
    <col min="6700" max="6912" width="9.140625" style="112"/>
    <col min="6913" max="6913" width="49.7109375" style="112" bestFit="1" customWidth="1"/>
    <col min="6914" max="6914" width="0" style="112" hidden="1" customWidth="1"/>
    <col min="6915" max="6926" width="9" style="112" customWidth="1"/>
    <col min="6927" max="6927" width="10.28515625" style="112" customWidth="1"/>
    <col min="6928" max="6928" width="6.28515625" style="112" customWidth="1"/>
    <col min="6929" max="6940" width="9" style="112" customWidth="1"/>
    <col min="6941" max="6941" width="10.28515625" style="112" customWidth="1"/>
    <col min="6942" max="6942" width="7.28515625" style="112" customWidth="1"/>
    <col min="6943" max="6954" width="9" style="112" customWidth="1"/>
    <col min="6955" max="6955" width="10.28515625" style="112" customWidth="1"/>
    <col min="6956" max="7168" width="9.140625" style="112"/>
    <col min="7169" max="7169" width="49.7109375" style="112" bestFit="1" customWidth="1"/>
    <col min="7170" max="7170" width="0" style="112" hidden="1" customWidth="1"/>
    <col min="7171" max="7182" width="9" style="112" customWidth="1"/>
    <col min="7183" max="7183" width="10.28515625" style="112" customWidth="1"/>
    <col min="7184" max="7184" width="6.28515625" style="112" customWidth="1"/>
    <col min="7185" max="7196" width="9" style="112" customWidth="1"/>
    <col min="7197" max="7197" width="10.28515625" style="112" customWidth="1"/>
    <col min="7198" max="7198" width="7.28515625" style="112" customWidth="1"/>
    <col min="7199" max="7210" width="9" style="112" customWidth="1"/>
    <col min="7211" max="7211" width="10.28515625" style="112" customWidth="1"/>
    <col min="7212" max="7424" width="9.140625" style="112"/>
    <col min="7425" max="7425" width="49.7109375" style="112" bestFit="1" customWidth="1"/>
    <col min="7426" max="7426" width="0" style="112" hidden="1" customWidth="1"/>
    <col min="7427" max="7438" width="9" style="112" customWidth="1"/>
    <col min="7439" max="7439" width="10.28515625" style="112" customWidth="1"/>
    <col min="7440" max="7440" width="6.28515625" style="112" customWidth="1"/>
    <col min="7441" max="7452" width="9" style="112" customWidth="1"/>
    <col min="7453" max="7453" width="10.28515625" style="112" customWidth="1"/>
    <col min="7454" max="7454" width="7.28515625" style="112" customWidth="1"/>
    <col min="7455" max="7466" width="9" style="112" customWidth="1"/>
    <col min="7467" max="7467" width="10.28515625" style="112" customWidth="1"/>
    <col min="7468" max="7680" width="9.140625" style="112"/>
    <col min="7681" max="7681" width="49.7109375" style="112" bestFit="1" customWidth="1"/>
    <col min="7682" max="7682" width="0" style="112" hidden="1" customWidth="1"/>
    <col min="7683" max="7694" width="9" style="112" customWidth="1"/>
    <col min="7695" max="7695" width="10.28515625" style="112" customWidth="1"/>
    <col min="7696" max="7696" width="6.28515625" style="112" customWidth="1"/>
    <col min="7697" max="7708" width="9" style="112" customWidth="1"/>
    <col min="7709" max="7709" width="10.28515625" style="112" customWidth="1"/>
    <col min="7710" max="7710" width="7.28515625" style="112" customWidth="1"/>
    <col min="7711" max="7722" width="9" style="112" customWidth="1"/>
    <col min="7723" max="7723" width="10.28515625" style="112" customWidth="1"/>
    <col min="7724" max="7936" width="9.140625" style="112"/>
    <col min="7937" max="7937" width="49.7109375" style="112" bestFit="1" customWidth="1"/>
    <col min="7938" max="7938" width="0" style="112" hidden="1" customWidth="1"/>
    <col min="7939" max="7950" width="9" style="112" customWidth="1"/>
    <col min="7951" max="7951" width="10.28515625" style="112" customWidth="1"/>
    <col min="7952" max="7952" width="6.28515625" style="112" customWidth="1"/>
    <col min="7953" max="7964" width="9" style="112" customWidth="1"/>
    <col min="7965" max="7965" width="10.28515625" style="112" customWidth="1"/>
    <col min="7966" max="7966" width="7.28515625" style="112" customWidth="1"/>
    <col min="7967" max="7978" width="9" style="112" customWidth="1"/>
    <col min="7979" max="7979" width="10.28515625" style="112" customWidth="1"/>
    <col min="7980" max="8192" width="9.140625" style="112"/>
    <col min="8193" max="8193" width="49.7109375" style="112" bestFit="1" customWidth="1"/>
    <col min="8194" max="8194" width="0" style="112" hidden="1" customWidth="1"/>
    <col min="8195" max="8206" width="9" style="112" customWidth="1"/>
    <col min="8207" max="8207" width="10.28515625" style="112" customWidth="1"/>
    <col min="8208" max="8208" width="6.28515625" style="112" customWidth="1"/>
    <col min="8209" max="8220" width="9" style="112" customWidth="1"/>
    <col min="8221" max="8221" width="10.28515625" style="112" customWidth="1"/>
    <col min="8222" max="8222" width="7.28515625" style="112" customWidth="1"/>
    <col min="8223" max="8234" width="9" style="112" customWidth="1"/>
    <col min="8235" max="8235" width="10.28515625" style="112" customWidth="1"/>
    <col min="8236" max="8448" width="9.140625" style="112"/>
    <col min="8449" max="8449" width="49.7109375" style="112" bestFit="1" customWidth="1"/>
    <col min="8450" max="8450" width="0" style="112" hidden="1" customWidth="1"/>
    <col min="8451" max="8462" width="9" style="112" customWidth="1"/>
    <col min="8463" max="8463" width="10.28515625" style="112" customWidth="1"/>
    <col min="8464" max="8464" width="6.28515625" style="112" customWidth="1"/>
    <col min="8465" max="8476" width="9" style="112" customWidth="1"/>
    <col min="8477" max="8477" width="10.28515625" style="112" customWidth="1"/>
    <col min="8478" max="8478" width="7.28515625" style="112" customWidth="1"/>
    <col min="8479" max="8490" width="9" style="112" customWidth="1"/>
    <col min="8491" max="8491" width="10.28515625" style="112" customWidth="1"/>
    <col min="8492" max="8704" width="9.140625" style="112"/>
    <col min="8705" max="8705" width="49.7109375" style="112" bestFit="1" customWidth="1"/>
    <col min="8706" max="8706" width="0" style="112" hidden="1" customWidth="1"/>
    <col min="8707" max="8718" width="9" style="112" customWidth="1"/>
    <col min="8719" max="8719" width="10.28515625" style="112" customWidth="1"/>
    <col min="8720" max="8720" width="6.28515625" style="112" customWidth="1"/>
    <col min="8721" max="8732" width="9" style="112" customWidth="1"/>
    <col min="8733" max="8733" width="10.28515625" style="112" customWidth="1"/>
    <col min="8734" max="8734" width="7.28515625" style="112" customWidth="1"/>
    <col min="8735" max="8746" width="9" style="112" customWidth="1"/>
    <col min="8747" max="8747" width="10.28515625" style="112" customWidth="1"/>
    <col min="8748" max="8960" width="9.140625" style="112"/>
    <col min="8961" max="8961" width="49.7109375" style="112" bestFit="1" customWidth="1"/>
    <col min="8962" max="8962" width="0" style="112" hidden="1" customWidth="1"/>
    <col min="8963" max="8974" width="9" style="112" customWidth="1"/>
    <col min="8975" max="8975" width="10.28515625" style="112" customWidth="1"/>
    <col min="8976" max="8976" width="6.28515625" style="112" customWidth="1"/>
    <col min="8977" max="8988" width="9" style="112" customWidth="1"/>
    <col min="8989" max="8989" width="10.28515625" style="112" customWidth="1"/>
    <col min="8990" max="8990" width="7.28515625" style="112" customWidth="1"/>
    <col min="8991" max="9002" width="9" style="112" customWidth="1"/>
    <col min="9003" max="9003" width="10.28515625" style="112" customWidth="1"/>
    <col min="9004" max="9216" width="9.140625" style="112"/>
    <col min="9217" max="9217" width="49.7109375" style="112" bestFit="1" customWidth="1"/>
    <col min="9218" max="9218" width="0" style="112" hidden="1" customWidth="1"/>
    <col min="9219" max="9230" width="9" style="112" customWidth="1"/>
    <col min="9231" max="9231" width="10.28515625" style="112" customWidth="1"/>
    <col min="9232" max="9232" width="6.28515625" style="112" customWidth="1"/>
    <col min="9233" max="9244" width="9" style="112" customWidth="1"/>
    <col min="9245" max="9245" width="10.28515625" style="112" customWidth="1"/>
    <col min="9246" max="9246" width="7.28515625" style="112" customWidth="1"/>
    <col min="9247" max="9258" width="9" style="112" customWidth="1"/>
    <col min="9259" max="9259" width="10.28515625" style="112" customWidth="1"/>
    <col min="9260" max="9472" width="9.140625" style="112"/>
    <col min="9473" max="9473" width="49.7109375" style="112" bestFit="1" customWidth="1"/>
    <col min="9474" max="9474" width="0" style="112" hidden="1" customWidth="1"/>
    <col min="9475" max="9486" width="9" style="112" customWidth="1"/>
    <col min="9487" max="9487" width="10.28515625" style="112" customWidth="1"/>
    <col min="9488" max="9488" width="6.28515625" style="112" customWidth="1"/>
    <col min="9489" max="9500" width="9" style="112" customWidth="1"/>
    <col min="9501" max="9501" width="10.28515625" style="112" customWidth="1"/>
    <col min="9502" max="9502" width="7.28515625" style="112" customWidth="1"/>
    <col min="9503" max="9514" width="9" style="112" customWidth="1"/>
    <col min="9515" max="9515" width="10.28515625" style="112" customWidth="1"/>
    <col min="9516" max="9728" width="9.140625" style="112"/>
    <col min="9729" max="9729" width="49.7109375" style="112" bestFit="1" customWidth="1"/>
    <col min="9730" max="9730" width="0" style="112" hidden="1" customWidth="1"/>
    <col min="9731" max="9742" width="9" style="112" customWidth="1"/>
    <col min="9743" max="9743" width="10.28515625" style="112" customWidth="1"/>
    <col min="9744" max="9744" width="6.28515625" style="112" customWidth="1"/>
    <col min="9745" max="9756" width="9" style="112" customWidth="1"/>
    <col min="9757" max="9757" width="10.28515625" style="112" customWidth="1"/>
    <col min="9758" max="9758" width="7.28515625" style="112" customWidth="1"/>
    <col min="9759" max="9770" width="9" style="112" customWidth="1"/>
    <col min="9771" max="9771" width="10.28515625" style="112" customWidth="1"/>
    <col min="9772" max="9984" width="9.140625" style="112"/>
    <col min="9985" max="9985" width="49.7109375" style="112" bestFit="1" customWidth="1"/>
    <col min="9986" max="9986" width="0" style="112" hidden="1" customWidth="1"/>
    <col min="9987" max="9998" width="9" style="112" customWidth="1"/>
    <col min="9999" max="9999" width="10.28515625" style="112" customWidth="1"/>
    <col min="10000" max="10000" width="6.28515625" style="112" customWidth="1"/>
    <col min="10001" max="10012" width="9" style="112" customWidth="1"/>
    <col min="10013" max="10013" width="10.28515625" style="112" customWidth="1"/>
    <col min="10014" max="10014" width="7.28515625" style="112" customWidth="1"/>
    <col min="10015" max="10026" width="9" style="112" customWidth="1"/>
    <col min="10027" max="10027" width="10.28515625" style="112" customWidth="1"/>
    <col min="10028" max="10240" width="9.140625" style="112"/>
    <col min="10241" max="10241" width="49.7109375" style="112" bestFit="1" customWidth="1"/>
    <col min="10242" max="10242" width="0" style="112" hidden="1" customWidth="1"/>
    <col min="10243" max="10254" width="9" style="112" customWidth="1"/>
    <col min="10255" max="10255" width="10.28515625" style="112" customWidth="1"/>
    <col min="10256" max="10256" width="6.28515625" style="112" customWidth="1"/>
    <col min="10257" max="10268" width="9" style="112" customWidth="1"/>
    <col min="10269" max="10269" width="10.28515625" style="112" customWidth="1"/>
    <col min="10270" max="10270" width="7.28515625" style="112" customWidth="1"/>
    <col min="10271" max="10282" width="9" style="112" customWidth="1"/>
    <col min="10283" max="10283" width="10.28515625" style="112" customWidth="1"/>
    <col min="10284" max="10496" width="9.140625" style="112"/>
    <col min="10497" max="10497" width="49.7109375" style="112" bestFit="1" customWidth="1"/>
    <col min="10498" max="10498" width="0" style="112" hidden="1" customWidth="1"/>
    <col min="10499" max="10510" width="9" style="112" customWidth="1"/>
    <col min="10511" max="10511" width="10.28515625" style="112" customWidth="1"/>
    <col min="10512" max="10512" width="6.28515625" style="112" customWidth="1"/>
    <col min="10513" max="10524" width="9" style="112" customWidth="1"/>
    <col min="10525" max="10525" width="10.28515625" style="112" customWidth="1"/>
    <col min="10526" max="10526" width="7.28515625" style="112" customWidth="1"/>
    <col min="10527" max="10538" width="9" style="112" customWidth="1"/>
    <col min="10539" max="10539" width="10.28515625" style="112" customWidth="1"/>
    <col min="10540" max="10752" width="9.140625" style="112"/>
    <col min="10753" max="10753" width="49.7109375" style="112" bestFit="1" customWidth="1"/>
    <col min="10754" max="10754" width="0" style="112" hidden="1" customWidth="1"/>
    <col min="10755" max="10766" width="9" style="112" customWidth="1"/>
    <col min="10767" max="10767" width="10.28515625" style="112" customWidth="1"/>
    <col min="10768" max="10768" width="6.28515625" style="112" customWidth="1"/>
    <col min="10769" max="10780" width="9" style="112" customWidth="1"/>
    <col min="10781" max="10781" width="10.28515625" style="112" customWidth="1"/>
    <col min="10782" max="10782" width="7.28515625" style="112" customWidth="1"/>
    <col min="10783" max="10794" width="9" style="112" customWidth="1"/>
    <col min="10795" max="10795" width="10.28515625" style="112" customWidth="1"/>
    <col min="10796" max="11008" width="9.140625" style="112"/>
    <col min="11009" max="11009" width="49.7109375" style="112" bestFit="1" customWidth="1"/>
    <col min="11010" max="11010" width="0" style="112" hidden="1" customWidth="1"/>
    <col min="11011" max="11022" width="9" style="112" customWidth="1"/>
    <col min="11023" max="11023" width="10.28515625" style="112" customWidth="1"/>
    <col min="11024" max="11024" width="6.28515625" style="112" customWidth="1"/>
    <col min="11025" max="11036" width="9" style="112" customWidth="1"/>
    <col min="11037" max="11037" width="10.28515625" style="112" customWidth="1"/>
    <col min="11038" max="11038" width="7.28515625" style="112" customWidth="1"/>
    <col min="11039" max="11050" width="9" style="112" customWidth="1"/>
    <col min="11051" max="11051" width="10.28515625" style="112" customWidth="1"/>
    <col min="11052" max="11264" width="9.140625" style="112"/>
    <col min="11265" max="11265" width="49.7109375" style="112" bestFit="1" customWidth="1"/>
    <col min="11266" max="11266" width="0" style="112" hidden="1" customWidth="1"/>
    <col min="11267" max="11278" width="9" style="112" customWidth="1"/>
    <col min="11279" max="11279" width="10.28515625" style="112" customWidth="1"/>
    <col min="11280" max="11280" width="6.28515625" style="112" customWidth="1"/>
    <col min="11281" max="11292" width="9" style="112" customWidth="1"/>
    <col min="11293" max="11293" width="10.28515625" style="112" customWidth="1"/>
    <col min="11294" max="11294" width="7.28515625" style="112" customWidth="1"/>
    <col min="11295" max="11306" width="9" style="112" customWidth="1"/>
    <col min="11307" max="11307" width="10.28515625" style="112" customWidth="1"/>
    <col min="11308" max="11520" width="9.140625" style="112"/>
    <col min="11521" max="11521" width="49.7109375" style="112" bestFit="1" customWidth="1"/>
    <col min="11522" max="11522" width="0" style="112" hidden="1" customWidth="1"/>
    <col min="11523" max="11534" width="9" style="112" customWidth="1"/>
    <col min="11535" max="11535" width="10.28515625" style="112" customWidth="1"/>
    <col min="11536" max="11536" width="6.28515625" style="112" customWidth="1"/>
    <col min="11537" max="11548" width="9" style="112" customWidth="1"/>
    <col min="11549" max="11549" width="10.28515625" style="112" customWidth="1"/>
    <col min="11550" max="11550" width="7.28515625" style="112" customWidth="1"/>
    <col min="11551" max="11562" width="9" style="112" customWidth="1"/>
    <col min="11563" max="11563" width="10.28515625" style="112" customWidth="1"/>
    <col min="11564" max="11776" width="9.140625" style="112"/>
    <col min="11777" max="11777" width="49.7109375" style="112" bestFit="1" customWidth="1"/>
    <col min="11778" max="11778" width="0" style="112" hidden="1" customWidth="1"/>
    <col min="11779" max="11790" width="9" style="112" customWidth="1"/>
    <col min="11791" max="11791" width="10.28515625" style="112" customWidth="1"/>
    <col min="11792" max="11792" width="6.28515625" style="112" customWidth="1"/>
    <col min="11793" max="11804" width="9" style="112" customWidth="1"/>
    <col min="11805" max="11805" width="10.28515625" style="112" customWidth="1"/>
    <col min="11806" max="11806" width="7.28515625" style="112" customWidth="1"/>
    <col min="11807" max="11818" width="9" style="112" customWidth="1"/>
    <col min="11819" max="11819" width="10.28515625" style="112" customWidth="1"/>
    <col min="11820" max="12032" width="9.140625" style="112"/>
    <col min="12033" max="12033" width="49.7109375" style="112" bestFit="1" customWidth="1"/>
    <col min="12034" max="12034" width="0" style="112" hidden="1" customWidth="1"/>
    <col min="12035" max="12046" width="9" style="112" customWidth="1"/>
    <col min="12047" max="12047" width="10.28515625" style="112" customWidth="1"/>
    <col min="12048" max="12048" width="6.28515625" style="112" customWidth="1"/>
    <col min="12049" max="12060" width="9" style="112" customWidth="1"/>
    <col min="12061" max="12061" width="10.28515625" style="112" customWidth="1"/>
    <col min="12062" max="12062" width="7.28515625" style="112" customWidth="1"/>
    <col min="12063" max="12074" width="9" style="112" customWidth="1"/>
    <col min="12075" max="12075" width="10.28515625" style="112" customWidth="1"/>
    <col min="12076" max="12288" width="9.140625" style="112"/>
    <col min="12289" max="12289" width="49.7109375" style="112" bestFit="1" customWidth="1"/>
    <col min="12290" max="12290" width="0" style="112" hidden="1" customWidth="1"/>
    <col min="12291" max="12302" width="9" style="112" customWidth="1"/>
    <col min="12303" max="12303" width="10.28515625" style="112" customWidth="1"/>
    <col min="12304" max="12304" width="6.28515625" style="112" customWidth="1"/>
    <col min="12305" max="12316" width="9" style="112" customWidth="1"/>
    <col min="12317" max="12317" width="10.28515625" style="112" customWidth="1"/>
    <col min="12318" max="12318" width="7.28515625" style="112" customWidth="1"/>
    <col min="12319" max="12330" width="9" style="112" customWidth="1"/>
    <col min="12331" max="12331" width="10.28515625" style="112" customWidth="1"/>
    <col min="12332" max="12544" width="9.140625" style="112"/>
    <col min="12545" max="12545" width="49.7109375" style="112" bestFit="1" customWidth="1"/>
    <col min="12546" max="12546" width="0" style="112" hidden="1" customWidth="1"/>
    <col min="12547" max="12558" width="9" style="112" customWidth="1"/>
    <col min="12559" max="12559" width="10.28515625" style="112" customWidth="1"/>
    <col min="12560" max="12560" width="6.28515625" style="112" customWidth="1"/>
    <col min="12561" max="12572" width="9" style="112" customWidth="1"/>
    <col min="12573" max="12573" width="10.28515625" style="112" customWidth="1"/>
    <col min="12574" max="12574" width="7.28515625" style="112" customWidth="1"/>
    <col min="12575" max="12586" width="9" style="112" customWidth="1"/>
    <col min="12587" max="12587" width="10.28515625" style="112" customWidth="1"/>
    <col min="12588" max="12800" width="9.140625" style="112"/>
    <col min="12801" max="12801" width="49.7109375" style="112" bestFit="1" customWidth="1"/>
    <col min="12802" max="12802" width="0" style="112" hidden="1" customWidth="1"/>
    <col min="12803" max="12814" width="9" style="112" customWidth="1"/>
    <col min="12815" max="12815" width="10.28515625" style="112" customWidth="1"/>
    <col min="12816" max="12816" width="6.28515625" style="112" customWidth="1"/>
    <col min="12817" max="12828" width="9" style="112" customWidth="1"/>
    <col min="12829" max="12829" width="10.28515625" style="112" customWidth="1"/>
    <col min="12830" max="12830" width="7.28515625" style="112" customWidth="1"/>
    <col min="12831" max="12842" width="9" style="112" customWidth="1"/>
    <col min="12843" max="12843" width="10.28515625" style="112" customWidth="1"/>
    <col min="12844" max="13056" width="9.140625" style="112"/>
    <col min="13057" max="13057" width="49.7109375" style="112" bestFit="1" customWidth="1"/>
    <col min="13058" max="13058" width="0" style="112" hidden="1" customWidth="1"/>
    <col min="13059" max="13070" width="9" style="112" customWidth="1"/>
    <col min="13071" max="13071" width="10.28515625" style="112" customWidth="1"/>
    <col min="13072" max="13072" width="6.28515625" style="112" customWidth="1"/>
    <col min="13073" max="13084" width="9" style="112" customWidth="1"/>
    <col min="13085" max="13085" width="10.28515625" style="112" customWidth="1"/>
    <col min="13086" max="13086" width="7.28515625" style="112" customWidth="1"/>
    <col min="13087" max="13098" width="9" style="112" customWidth="1"/>
    <col min="13099" max="13099" width="10.28515625" style="112" customWidth="1"/>
    <col min="13100" max="13312" width="9.140625" style="112"/>
    <col min="13313" max="13313" width="49.7109375" style="112" bestFit="1" customWidth="1"/>
    <col min="13314" max="13314" width="0" style="112" hidden="1" customWidth="1"/>
    <col min="13315" max="13326" width="9" style="112" customWidth="1"/>
    <col min="13327" max="13327" width="10.28515625" style="112" customWidth="1"/>
    <col min="13328" max="13328" width="6.28515625" style="112" customWidth="1"/>
    <col min="13329" max="13340" width="9" style="112" customWidth="1"/>
    <col min="13341" max="13341" width="10.28515625" style="112" customWidth="1"/>
    <col min="13342" max="13342" width="7.28515625" style="112" customWidth="1"/>
    <col min="13343" max="13354" width="9" style="112" customWidth="1"/>
    <col min="13355" max="13355" width="10.28515625" style="112" customWidth="1"/>
    <col min="13356" max="13568" width="9.140625" style="112"/>
    <col min="13569" max="13569" width="49.7109375" style="112" bestFit="1" customWidth="1"/>
    <col min="13570" max="13570" width="0" style="112" hidden="1" customWidth="1"/>
    <col min="13571" max="13582" width="9" style="112" customWidth="1"/>
    <col min="13583" max="13583" width="10.28515625" style="112" customWidth="1"/>
    <col min="13584" max="13584" width="6.28515625" style="112" customWidth="1"/>
    <col min="13585" max="13596" width="9" style="112" customWidth="1"/>
    <col min="13597" max="13597" width="10.28515625" style="112" customWidth="1"/>
    <col min="13598" max="13598" width="7.28515625" style="112" customWidth="1"/>
    <col min="13599" max="13610" width="9" style="112" customWidth="1"/>
    <col min="13611" max="13611" width="10.28515625" style="112" customWidth="1"/>
    <col min="13612" max="13824" width="9.140625" style="112"/>
    <col min="13825" max="13825" width="49.7109375" style="112" bestFit="1" customWidth="1"/>
    <col min="13826" max="13826" width="0" style="112" hidden="1" customWidth="1"/>
    <col min="13827" max="13838" width="9" style="112" customWidth="1"/>
    <col min="13839" max="13839" width="10.28515625" style="112" customWidth="1"/>
    <col min="13840" max="13840" width="6.28515625" style="112" customWidth="1"/>
    <col min="13841" max="13852" width="9" style="112" customWidth="1"/>
    <col min="13853" max="13853" width="10.28515625" style="112" customWidth="1"/>
    <col min="13854" max="13854" width="7.28515625" style="112" customWidth="1"/>
    <col min="13855" max="13866" width="9" style="112" customWidth="1"/>
    <col min="13867" max="13867" width="10.28515625" style="112" customWidth="1"/>
    <col min="13868" max="14080" width="9.140625" style="112"/>
    <col min="14081" max="14081" width="49.7109375" style="112" bestFit="1" customWidth="1"/>
    <col min="14082" max="14082" width="0" style="112" hidden="1" customWidth="1"/>
    <col min="14083" max="14094" width="9" style="112" customWidth="1"/>
    <col min="14095" max="14095" width="10.28515625" style="112" customWidth="1"/>
    <col min="14096" max="14096" width="6.28515625" style="112" customWidth="1"/>
    <col min="14097" max="14108" width="9" style="112" customWidth="1"/>
    <col min="14109" max="14109" width="10.28515625" style="112" customWidth="1"/>
    <col min="14110" max="14110" width="7.28515625" style="112" customWidth="1"/>
    <col min="14111" max="14122" width="9" style="112" customWidth="1"/>
    <col min="14123" max="14123" width="10.28515625" style="112" customWidth="1"/>
    <col min="14124" max="14336" width="9.140625" style="112"/>
    <col min="14337" max="14337" width="49.7109375" style="112" bestFit="1" customWidth="1"/>
    <col min="14338" max="14338" width="0" style="112" hidden="1" customWidth="1"/>
    <col min="14339" max="14350" width="9" style="112" customWidth="1"/>
    <col min="14351" max="14351" width="10.28515625" style="112" customWidth="1"/>
    <col min="14352" max="14352" width="6.28515625" style="112" customWidth="1"/>
    <col min="14353" max="14364" width="9" style="112" customWidth="1"/>
    <col min="14365" max="14365" width="10.28515625" style="112" customWidth="1"/>
    <col min="14366" max="14366" width="7.28515625" style="112" customWidth="1"/>
    <col min="14367" max="14378" width="9" style="112" customWidth="1"/>
    <col min="14379" max="14379" width="10.28515625" style="112" customWidth="1"/>
    <col min="14380" max="14592" width="9.140625" style="112"/>
    <col min="14593" max="14593" width="49.7109375" style="112" bestFit="1" customWidth="1"/>
    <col min="14594" max="14594" width="0" style="112" hidden="1" customWidth="1"/>
    <col min="14595" max="14606" width="9" style="112" customWidth="1"/>
    <col min="14607" max="14607" width="10.28515625" style="112" customWidth="1"/>
    <col min="14608" max="14608" width="6.28515625" style="112" customWidth="1"/>
    <col min="14609" max="14620" width="9" style="112" customWidth="1"/>
    <col min="14621" max="14621" width="10.28515625" style="112" customWidth="1"/>
    <col min="14622" max="14622" width="7.28515625" style="112" customWidth="1"/>
    <col min="14623" max="14634" width="9" style="112" customWidth="1"/>
    <col min="14635" max="14635" width="10.28515625" style="112" customWidth="1"/>
    <col min="14636" max="14848" width="9.140625" style="112"/>
    <col min="14849" max="14849" width="49.7109375" style="112" bestFit="1" customWidth="1"/>
    <col min="14850" max="14850" width="0" style="112" hidden="1" customWidth="1"/>
    <col min="14851" max="14862" width="9" style="112" customWidth="1"/>
    <col min="14863" max="14863" width="10.28515625" style="112" customWidth="1"/>
    <col min="14864" max="14864" width="6.28515625" style="112" customWidth="1"/>
    <col min="14865" max="14876" width="9" style="112" customWidth="1"/>
    <col min="14877" max="14877" width="10.28515625" style="112" customWidth="1"/>
    <col min="14878" max="14878" width="7.28515625" style="112" customWidth="1"/>
    <col min="14879" max="14890" width="9" style="112" customWidth="1"/>
    <col min="14891" max="14891" width="10.28515625" style="112" customWidth="1"/>
    <col min="14892" max="15104" width="9.140625" style="112"/>
    <col min="15105" max="15105" width="49.7109375" style="112" bestFit="1" customWidth="1"/>
    <col min="15106" max="15106" width="0" style="112" hidden="1" customWidth="1"/>
    <col min="15107" max="15118" width="9" style="112" customWidth="1"/>
    <col min="15119" max="15119" width="10.28515625" style="112" customWidth="1"/>
    <col min="15120" max="15120" width="6.28515625" style="112" customWidth="1"/>
    <col min="15121" max="15132" width="9" style="112" customWidth="1"/>
    <col min="15133" max="15133" width="10.28515625" style="112" customWidth="1"/>
    <col min="15134" max="15134" width="7.28515625" style="112" customWidth="1"/>
    <col min="15135" max="15146" width="9" style="112" customWidth="1"/>
    <col min="15147" max="15147" width="10.28515625" style="112" customWidth="1"/>
    <col min="15148" max="15360" width="9.140625" style="112"/>
    <col min="15361" max="15361" width="49.7109375" style="112" bestFit="1" customWidth="1"/>
    <col min="15362" max="15362" width="0" style="112" hidden="1" customWidth="1"/>
    <col min="15363" max="15374" width="9" style="112" customWidth="1"/>
    <col min="15375" max="15375" width="10.28515625" style="112" customWidth="1"/>
    <col min="15376" max="15376" width="6.28515625" style="112" customWidth="1"/>
    <col min="15377" max="15388" width="9" style="112" customWidth="1"/>
    <col min="15389" max="15389" width="10.28515625" style="112" customWidth="1"/>
    <col min="15390" max="15390" width="7.28515625" style="112" customWidth="1"/>
    <col min="15391" max="15402" width="9" style="112" customWidth="1"/>
    <col min="15403" max="15403" width="10.28515625" style="112" customWidth="1"/>
    <col min="15404" max="15616" width="9.140625" style="112"/>
    <col min="15617" max="15617" width="49.7109375" style="112" bestFit="1" customWidth="1"/>
    <col min="15618" max="15618" width="0" style="112" hidden="1" customWidth="1"/>
    <col min="15619" max="15630" width="9" style="112" customWidth="1"/>
    <col min="15631" max="15631" width="10.28515625" style="112" customWidth="1"/>
    <col min="15632" max="15632" width="6.28515625" style="112" customWidth="1"/>
    <col min="15633" max="15644" width="9" style="112" customWidth="1"/>
    <col min="15645" max="15645" width="10.28515625" style="112" customWidth="1"/>
    <col min="15646" max="15646" width="7.28515625" style="112" customWidth="1"/>
    <col min="15647" max="15658" width="9" style="112" customWidth="1"/>
    <col min="15659" max="15659" width="10.28515625" style="112" customWidth="1"/>
    <col min="15660" max="15872" width="9.140625" style="112"/>
    <col min="15873" max="15873" width="49.7109375" style="112" bestFit="1" customWidth="1"/>
    <col min="15874" max="15874" width="0" style="112" hidden="1" customWidth="1"/>
    <col min="15875" max="15886" width="9" style="112" customWidth="1"/>
    <col min="15887" max="15887" width="10.28515625" style="112" customWidth="1"/>
    <col min="15888" max="15888" width="6.28515625" style="112" customWidth="1"/>
    <col min="15889" max="15900" width="9" style="112" customWidth="1"/>
    <col min="15901" max="15901" width="10.28515625" style="112" customWidth="1"/>
    <col min="15902" max="15902" width="7.28515625" style="112" customWidth="1"/>
    <col min="15903" max="15914" width="9" style="112" customWidth="1"/>
    <col min="15915" max="15915" width="10.28515625" style="112" customWidth="1"/>
    <col min="15916" max="16128" width="9.140625" style="112"/>
    <col min="16129" max="16129" width="49.7109375" style="112" bestFit="1" customWidth="1"/>
    <col min="16130" max="16130" width="0" style="112" hidden="1" customWidth="1"/>
    <col min="16131" max="16142" width="9" style="112" customWidth="1"/>
    <col min="16143" max="16143" width="10.28515625" style="112" customWidth="1"/>
    <col min="16144" max="16144" width="6.28515625" style="112" customWidth="1"/>
    <col min="16145" max="16156" width="9" style="112" customWidth="1"/>
    <col min="16157" max="16157" width="10.28515625" style="112" customWidth="1"/>
    <col min="16158" max="16158" width="7.28515625" style="112" customWidth="1"/>
    <col min="16159" max="16170" width="9" style="112" customWidth="1"/>
    <col min="16171" max="16171" width="10.28515625" style="112" customWidth="1"/>
    <col min="16172" max="16384" width="9.140625" style="112"/>
  </cols>
  <sheetData>
    <row r="1" spans="1:176" ht="23.25" x14ac:dyDescent="0.35">
      <c r="A1" s="106" t="s">
        <v>143</v>
      </c>
      <c r="E1" s="110"/>
      <c r="F1" s="111"/>
      <c r="G1" s="111"/>
      <c r="H1" s="111"/>
      <c r="I1" s="111"/>
      <c r="J1" s="111"/>
      <c r="K1" s="111"/>
      <c r="L1" s="111"/>
      <c r="M1" s="111"/>
      <c r="N1" s="111"/>
      <c r="O1" s="111"/>
      <c r="Q1" s="108"/>
      <c r="R1" s="109"/>
      <c r="S1" s="110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E1" s="108"/>
      <c r="AF1" s="109"/>
      <c r="AG1" s="110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S1" s="111"/>
    </row>
    <row r="2" spans="1:176" ht="15.75" x14ac:dyDescent="0.25">
      <c r="A2" s="178" t="s">
        <v>129</v>
      </c>
      <c r="B2" s="179"/>
      <c r="C2" s="180" t="s">
        <v>144</v>
      </c>
      <c r="D2" s="181"/>
      <c r="E2" s="181"/>
      <c r="F2" s="181"/>
      <c r="G2" s="181"/>
      <c r="H2" s="182"/>
      <c r="I2" s="182"/>
      <c r="J2" s="182"/>
      <c r="K2" s="182"/>
      <c r="L2" s="182"/>
      <c r="M2" s="182"/>
      <c r="N2" s="182"/>
      <c r="O2" s="183"/>
      <c r="Q2" s="113" t="s">
        <v>145</v>
      </c>
      <c r="R2" s="114"/>
      <c r="S2" s="114"/>
      <c r="T2" s="114"/>
      <c r="U2" s="114"/>
      <c r="V2" s="115"/>
      <c r="W2" s="115"/>
      <c r="X2" s="115"/>
      <c r="Y2" s="115"/>
      <c r="Z2" s="115"/>
      <c r="AA2" s="115"/>
      <c r="AB2" s="115"/>
      <c r="AC2" s="116"/>
      <c r="AE2" s="113" t="s">
        <v>146</v>
      </c>
      <c r="AF2" s="114"/>
      <c r="AG2" s="114"/>
      <c r="AH2" s="114"/>
      <c r="AI2" s="114"/>
      <c r="AJ2" s="115"/>
      <c r="AK2" s="115"/>
      <c r="AL2" s="115"/>
      <c r="AM2" s="115"/>
      <c r="AN2" s="115"/>
      <c r="AO2" s="115"/>
      <c r="AP2" s="115"/>
      <c r="AQ2" s="116"/>
      <c r="AS2" s="116"/>
    </row>
    <row r="3" spans="1:176" ht="32.25" x14ac:dyDescent="0.3">
      <c r="A3" s="171" t="s">
        <v>233</v>
      </c>
      <c r="B3" s="118" t="s">
        <v>147</v>
      </c>
      <c r="C3" s="119" t="s">
        <v>148</v>
      </c>
      <c r="D3" s="119" t="s">
        <v>149</v>
      </c>
      <c r="E3" s="119" t="s">
        <v>150</v>
      </c>
      <c r="F3" s="119" t="s">
        <v>151</v>
      </c>
      <c r="G3" s="119" t="s">
        <v>152</v>
      </c>
      <c r="H3" s="119" t="s">
        <v>153</v>
      </c>
      <c r="I3" s="119" t="s">
        <v>154</v>
      </c>
      <c r="J3" s="119" t="s">
        <v>155</v>
      </c>
      <c r="K3" s="119" t="s">
        <v>156</v>
      </c>
      <c r="L3" s="119" t="s">
        <v>157</v>
      </c>
      <c r="M3" s="119" t="s">
        <v>158</v>
      </c>
      <c r="N3" s="119" t="s">
        <v>159</v>
      </c>
      <c r="O3" s="153" t="s">
        <v>160</v>
      </c>
      <c r="Q3" s="119" t="s">
        <v>148</v>
      </c>
      <c r="R3" s="119" t="s">
        <v>149</v>
      </c>
      <c r="S3" s="119" t="s">
        <v>150</v>
      </c>
      <c r="T3" s="119" t="s">
        <v>151</v>
      </c>
      <c r="U3" s="119" t="s">
        <v>152</v>
      </c>
      <c r="V3" s="119" t="s">
        <v>153</v>
      </c>
      <c r="W3" s="119" t="s">
        <v>154</v>
      </c>
      <c r="X3" s="119" t="s">
        <v>155</v>
      </c>
      <c r="Y3" s="119" t="s">
        <v>156</v>
      </c>
      <c r="Z3" s="119" t="s">
        <v>157</v>
      </c>
      <c r="AA3" s="119" t="s">
        <v>158</v>
      </c>
      <c r="AB3" s="119" t="s">
        <v>159</v>
      </c>
      <c r="AC3" s="153" t="s">
        <v>161</v>
      </c>
      <c r="AE3" s="119" t="s">
        <v>148</v>
      </c>
      <c r="AF3" s="119" t="s">
        <v>149</v>
      </c>
      <c r="AG3" s="119" t="s">
        <v>150</v>
      </c>
      <c r="AH3" s="119" t="s">
        <v>151</v>
      </c>
      <c r="AI3" s="119" t="s">
        <v>152</v>
      </c>
      <c r="AJ3" s="119" t="s">
        <v>153</v>
      </c>
      <c r="AK3" s="119" t="s">
        <v>154</v>
      </c>
      <c r="AL3" s="119" t="s">
        <v>155</v>
      </c>
      <c r="AM3" s="119" t="s">
        <v>156</v>
      </c>
      <c r="AN3" s="119" t="s">
        <v>157</v>
      </c>
      <c r="AO3" s="119" t="s">
        <v>158</v>
      </c>
      <c r="AP3" s="119" t="s">
        <v>159</v>
      </c>
      <c r="AQ3" s="153" t="s">
        <v>162</v>
      </c>
      <c r="AS3" s="153" t="s">
        <v>222</v>
      </c>
    </row>
    <row r="4" spans="1:176" ht="36" customHeight="1" x14ac:dyDescent="0.25">
      <c r="A4" s="117"/>
      <c r="B4" s="120"/>
      <c r="C4" s="186">
        <v>43466</v>
      </c>
      <c r="D4" s="185">
        <f>C4+31</f>
        <v>43497</v>
      </c>
      <c r="E4" s="185">
        <f t="shared" ref="E4:N4" si="0">D4+31</f>
        <v>43528</v>
      </c>
      <c r="F4" s="185">
        <f t="shared" si="0"/>
        <v>43559</v>
      </c>
      <c r="G4" s="185">
        <f t="shared" si="0"/>
        <v>43590</v>
      </c>
      <c r="H4" s="185">
        <f t="shared" si="0"/>
        <v>43621</v>
      </c>
      <c r="I4" s="185">
        <f t="shared" si="0"/>
        <v>43652</v>
      </c>
      <c r="J4" s="185">
        <f t="shared" si="0"/>
        <v>43683</v>
      </c>
      <c r="K4" s="185">
        <f t="shared" si="0"/>
        <v>43714</v>
      </c>
      <c r="L4" s="185">
        <f t="shared" si="0"/>
        <v>43745</v>
      </c>
      <c r="M4" s="185">
        <f t="shared" si="0"/>
        <v>43776</v>
      </c>
      <c r="N4" s="185">
        <f t="shared" si="0"/>
        <v>43807</v>
      </c>
      <c r="O4" s="153" t="s">
        <v>160</v>
      </c>
      <c r="Q4" s="152">
        <f>N4+30</f>
        <v>43837</v>
      </c>
      <c r="R4" s="152">
        <f>Q4+31</f>
        <v>43868</v>
      </c>
      <c r="S4" s="152">
        <f t="shared" ref="S4:AB4" si="1">R4+31</f>
        <v>43899</v>
      </c>
      <c r="T4" s="152">
        <f t="shared" si="1"/>
        <v>43930</v>
      </c>
      <c r="U4" s="152">
        <f t="shared" si="1"/>
        <v>43961</v>
      </c>
      <c r="V4" s="152">
        <f t="shared" si="1"/>
        <v>43992</v>
      </c>
      <c r="W4" s="152">
        <f t="shared" si="1"/>
        <v>44023</v>
      </c>
      <c r="X4" s="152">
        <f t="shared" si="1"/>
        <v>44054</v>
      </c>
      <c r="Y4" s="152">
        <f t="shared" si="1"/>
        <v>44085</v>
      </c>
      <c r="Z4" s="152">
        <f t="shared" si="1"/>
        <v>44116</v>
      </c>
      <c r="AA4" s="152">
        <f t="shared" si="1"/>
        <v>44147</v>
      </c>
      <c r="AB4" s="152">
        <f t="shared" si="1"/>
        <v>44178</v>
      </c>
      <c r="AC4" s="153" t="s">
        <v>161</v>
      </c>
      <c r="AE4" s="152">
        <f>AB4+30</f>
        <v>44208</v>
      </c>
      <c r="AF4" s="152">
        <f>AE4+31</f>
        <v>44239</v>
      </c>
      <c r="AG4" s="152">
        <f t="shared" ref="AG4:AP4" si="2">AF4+31</f>
        <v>44270</v>
      </c>
      <c r="AH4" s="152">
        <f t="shared" si="2"/>
        <v>44301</v>
      </c>
      <c r="AI4" s="152">
        <f t="shared" si="2"/>
        <v>44332</v>
      </c>
      <c r="AJ4" s="152">
        <f t="shared" si="2"/>
        <v>44363</v>
      </c>
      <c r="AK4" s="152">
        <f t="shared" si="2"/>
        <v>44394</v>
      </c>
      <c r="AL4" s="152">
        <f t="shared" si="2"/>
        <v>44425</v>
      </c>
      <c r="AM4" s="152">
        <f t="shared" si="2"/>
        <v>44456</v>
      </c>
      <c r="AN4" s="152">
        <f t="shared" si="2"/>
        <v>44487</v>
      </c>
      <c r="AO4" s="152">
        <f t="shared" si="2"/>
        <v>44518</v>
      </c>
      <c r="AP4" s="152">
        <f t="shared" si="2"/>
        <v>44549</v>
      </c>
      <c r="AQ4" s="153" t="s">
        <v>162</v>
      </c>
      <c r="AS4" s="153" t="s">
        <v>223</v>
      </c>
    </row>
    <row r="5" spans="1:176" ht="20.100000000000001" customHeight="1" x14ac:dyDescent="0.25">
      <c r="A5" s="121" t="s">
        <v>163</v>
      </c>
      <c r="B5" s="12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23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23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60"/>
    </row>
    <row r="6" spans="1:176" ht="20.100000000000001" hidden="1" customHeight="1" outlineLevel="1" x14ac:dyDescent="0.25">
      <c r="A6" s="124" t="s">
        <v>225</v>
      </c>
      <c r="B6" s="124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5">
        <f>SUM(C6:N6)</f>
        <v>0</v>
      </c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5">
        <f>SUM(Q6:AB6)</f>
        <v>0</v>
      </c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5">
        <f>SUM(AE6:AP6)</f>
        <v>0</v>
      </c>
      <c r="AS6" s="127">
        <f t="shared" ref="AS6:AS11" si="3">AQ6+O6+AC6</f>
        <v>0</v>
      </c>
    </row>
    <row r="7" spans="1:176" ht="20.100000000000001" hidden="1" customHeight="1" outlineLevel="1" x14ac:dyDescent="0.25">
      <c r="A7" s="124" t="s">
        <v>226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>
        <f t="shared" ref="O7:O11" si="4">SUM(C7:N7)</f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5">
        <f t="shared" ref="AC7:AC11" si="5">SUM(Q7:AB7)</f>
        <v>0</v>
      </c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5">
        <f t="shared" ref="AQ7:AQ11" si="6">SUM(AE7:AP7)</f>
        <v>0</v>
      </c>
      <c r="AS7" s="127">
        <f t="shared" si="3"/>
        <v>0</v>
      </c>
    </row>
    <row r="8" spans="1:176" ht="20.100000000000001" hidden="1" customHeight="1" outlineLevel="1" x14ac:dyDescent="0.25">
      <c r="A8" s="124" t="s">
        <v>164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5">
        <f t="shared" si="4"/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>
        <f t="shared" si="5"/>
        <v>0</v>
      </c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5">
        <f t="shared" si="6"/>
        <v>0</v>
      </c>
      <c r="AS8" s="127">
        <f t="shared" si="3"/>
        <v>0</v>
      </c>
    </row>
    <row r="9" spans="1:176" ht="20.100000000000001" hidden="1" customHeight="1" outlineLevel="1" x14ac:dyDescent="0.25">
      <c r="A9" s="124" t="s">
        <v>165</v>
      </c>
      <c r="B9" s="124">
        <v>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5">
        <f t="shared" si="4"/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5">
        <f t="shared" si="5"/>
        <v>0</v>
      </c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5">
        <f t="shared" si="6"/>
        <v>0</v>
      </c>
      <c r="AS9" s="127">
        <f t="shared" si="3"/>
        <v>0</v>
      </c>
    </row>
    <row r="10" spans="1:176" ht="20.100000000000001" hidden="1" customHeight="1" outlineLevel="1" x14ac:dyDescent="0.25">
      <c r="A10" s="124" t="s">
        <v>166</v>
      </c>
      <c r="B10" s="124">
        <v>0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5">
        <f t="shared" si="4"/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5">
        <f t="shared" si="5"/>
        <v>0</v>
      </c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5">
        <f t="shared" si="6"/>
        <v>0</v>
      </c>
      <c r="AS10" s="127">
        <f t="shared" si="3"/>
        <v>0</v>
      </c>
    </row>
    <row r="11" spans="1:176" s="128" customFormat="1" ht="20.100000000000001" customHeight="1" collapsed="1" x14ac:dyDescent="0.25">
      <c r="A11" s="126" t="s">
        <v>167</v>
      </c>
      <c r="B11" s="127">
        <f>IF(B6="","",+SUM(B6:B10))</f>
        <v>0</v>
      </c>
      <c r="C11" s="127">
        <f t="shared" ref="C11:N11" si="7">+SUM(C6:C10)</f>
        <v>0</v>
      </c>
      <c r="D11" s="127">
        <f t="shared" si="7"/>
        <v>0</v>
      </c>
      <c r="E11" s="127">
        <f t="shared" si="7"/>
        <v>0</v>
      </c>
      <c r="F11" s="127">
        <f t="shared" si="7"/>
        <v>0</v>
      </c>
      <c r="G11" s="127">
        <f t="shared" si="7"/>
        <v>0</v>
      </c>
      <c r="H11" s="127">
        <f t="shared" si="7"/>
        <v>0</v>
      </c>
      <c r="I11" s="127">
        <f t="shared" si="7"/>
        <v>0</v>
      </c>
      <c r="J11" s="127">
        <f t="shared" si="7"/>
        <v>0</v>
      </c>
      <c r="K11" s="127">
        <f t="shared" si="7"/>
        <v>0</v>
      </c>
      <c r="L11" s="127">
        <f t="shared" si="7"/>
        <v>0</v>
      </c>
      <c r="M11" s="127">
        <f t="shared" si="7"/>
        <v>0</v>
      </c>
      <c r="N11" s="127">
        <f t="shared" si="7"/>
        <v>0</v>
      </c>
      <c r="O11" s="127">
        <f t="shared" si="4"/>
        <v>0</v>
      </c>
      <c r="Q11" s="127">
        <f t="shared" ref="Q11:AB11" si="8">+SUM(Q6:Q10)</f>
        <v>0</v>
      </c>
      <c r="R11" s="127">
        <f t="shared" si="8"/>
        <v>0</v>
      </c>
      <c r="S11" s="127">
        <f t="shared" si="8"/>
        <v>0</v>
      </c>
      <c r="T11" s="127">
        <f t="shared" si="8"/>
        <v>0</v>
      </c>
      <c r="U11" s="127">
        <f t="shared" si="8"/>
        <v>0</v>
      </c>
      <c r="V11" s="127">
        <f t="shared" si="8"/>
        <v>0</v>
      </c>
      <c r="W11" s="127">
        <f t="shared" si="8"/>
        <v>0</v>
      </c>
      <c r="X11" s="127">
        <f t="shared" si="8"/>
        <v>0</v>
      </c>
      <c r="Y11" s="127">
        <f t="shared" si="8"/>
        <v>0</v>
      </c>
      <c r="Z11" s="127">
        <f t="shared" si="8"/>
        <v>0</v>
      </c>
      <c r="AA11" s="127">
        <f t="shared" si="8"/>
        <v>0</v>
      </c>
      <c r="AB11" s="127">
        <f t="shared" si="8"/>
        <v>0</v>
      </c>
      <c r="AC11" s="127">
        <f t="shared" si="5"/>
        <v>0</v>
      </c>
      <c r="AD11" s="112"/>
      <c r="AE11" s="127">
        <f t="shared" ref="AE11:AP11" si="9">+SUM(AE6:AE10)</f>
        <v>0</v>
      </c>
      <c r="AF11" s="127">
        <f t="shared" si="9"/>
        <v>0</v>
      </c>
      <c r="AG11" s="127">
        <f t="shared" si="9"/>
        <v>0</v>
      </c>
      <c r="AH11" s="127">
        <f t="shared" si="9"/>
        <v>0</v>
      </c>
      <c r="AI11" s="127">
        <f t="shared" si="9"/>
        <v>0</v>
      </c>
      <c r="AJ11" s="127">
        <f t="shared" si="9"/>
        <v>0</v>
      </c>
      <c r="AK11" s="127">
        <f t="shared" si="9"/>
        <v>0</v>
      </c>
      <c r="AL11" s="127">
        <f t="shared" si="9"/>
        <v>0</v>
      </c>
      <c r="AM11" s="127">
        <f t="shared" si="9"/>
        <v>0</v>
      </c>
      <c r="AN11" s="127">
        <f t="shared" si="9"/>
        <v>0</v>
      </c>
      <c r="AO11" s="127">
        <f t="shared" si="9"/>
        <v>0</v>
      </c>
      <c r="AP11" s="127">
        <f t="shared" si="9"/>
        <v>0</v>
      </c>
      <c r="AQ11" s="127">
        <f t="shared" si="6"/>
        <v>0</v>
      </c>
      <c r="AR11" s="112"/>
      <c r="AS11" s="127">
        <f t="shared" si="3"/>
        <v>0</v>
      </c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</row>
    <row r="12" spans="1:176" s="157" customFormat="1" ht="8.25" customHeight="1" x14ac:dyDescent="0.25">
      <c r="A12" s="155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12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12"/>
      <c r="AS12" s="156"/>
    </row>
    <row r="13" spans="1:176" ht="15.75" x14ac:dyDescent="0.25">
      <c r="A13" s="130" t="s">
        <v>168</v>
      </c>
      <c r="B13" s="131" t="s">
        <v>169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16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16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16"/>
      <c r="AR13" s="157"/>
      <c r="AS13" s="157"/>
      <c r="AT13" s="157"/>
      <c r="AU13" s="157"/>
    </row>
    <row r="14" spans="1:176" ht="20.100000000000001" hidden="1" customHeight="1" outlineLevel="1" x14ac:dyDescent="0.25">
      <c r="A14" s="132" t="s">
        <v>240</v>
      </c>
      <c r="B14" s="124"/>
      <c r="C14" s="124"/>
      <c r="D14" s="124"/>
      <c r="E14" s="124"/>
      <c r="F14" s="175"/>
      <c r="G14" s="175"/>
      <c r="H14" s="175"/>
      <c r="I14" s="175"/>
      <c r="J14" s="175"/>
      <c r="K14" s="175"/>
      <c r="L14" s="175"/>
      <c r="M14" s="175"/>
      <c r="N14" s="175"/>
      <c r="O14" s="176">
        <f t="shared" ref="O14:O68" si="10">SUM(C14:N14)</f>
        <v>0</v>
      </c>
      <c r="P14" s="177"/>
      <c r="Q14" s="124"/>
      <c r="R14" s="124"/>
      <c r="S14" s="124"/>
      <c r="T14" s="175"/>
      <c r="U14" s="175"/>
      <c r="V14" s="175"/>
      <c r="W14" s="175"/>
      <c r="X14" s="175"/>
      <c r="Y14" s="175"/>
      <c r="Z14" s="175"/>
      <c r="AA14" s="175"/>
      <c r="AB14" s="175"/>
      <c r="AC14" s="176">
        <f t="shared" ref="AC14:AC68" si="11">SUM(Q14:AB14)</f>
        <v>0</v>
      </c>
      <c r="AD14" s="177"/>
      <c r="AE14" s="124"/>
      <c r="AF14" s="124"/>
      <c r="AG14" s="124"/>
      <c r="AH14" s="175"/>
      <c r="AI14" s="175"/>
      <c r="AJ14" s="175"/>
      <c r="AK14" s="175"/>
      <c r="AL14" s="175"/>
      <c r="AM14" s="175"/>
      <c r="AN14" s="175"/>
      <c r="AO14" s="175"/>
      <c r="AP14" s="175"/>
      <c r="AQ14" s="125">
        <f t="shared" ref="AQ14:AQ68" si="12">SUM(AE14:AP14)</f>
        <v>0</v>
      </c>
      <c r="AS14" s="127">
        <f>AQ14+O14+AC14</f>
        <v>0</v>
      </c>
      <c r="AT14" s="157"/>
    </row>
    <row r="15" spans="1:176" ht="20.100000000000001" hidden="1" customHeight="1" outlineLevel="1" x14ac:dyDescent="0.25">
      <c r="A15" s="132" t="s">
        <v>221</v>
      </c>
      <c r="B15" s="124"/>
      <c r="C15" s="17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5">
        <f t="shared" si="10"/>
        <v>0</v>
      </c>
      <c r="Q15" s="17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5">
        <f t="shared" si="11"/>
        <v>0</v>
      </c>
      <c r="AE15" s="17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5">
        <f t="shared" si="12"/>
        <v>0</v>
      </c>
      <c r="AS15" s="127">
        <f t="shared" ref="AS15:AS67" si="13">AQ15+O15+AC15</f>
        <v>0</v>
      </c>
      <c r="AT15" s="157"/>
    </row>
    <row r="16" spans="1:176" ht="20.100000000000001" hidden="1" customHeight="1" outlineLevel="1" x14ac:dyDescent="0.25">
      <c r="A16" s="132" t="s">
        <v>170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>
        <f t="shared" si="10"/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5">
        <f t="shared" si="11"/>
        <v>0</v>
      </c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5">
        <f t="shared" si="12"/>
        <v>0</v>
      </c>
      <c r="AS16" s="127">
        <f t="shared" si="13"/>
        <v>0</v>
      </c>
      <c r="AT16" s="157"/>
    </row>
    <row r="17" spans="1:46" ht="20.100000000000001" hidden="1" customHeight="1" outlineLevel="1" x14ac:dyDescent="0.25">
      <c r="A17" s="132" t="s">
        <v>234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5">
        <f t="shared" si="10"/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5">
        <f t="shared" si="11"/>
        <v>0</v>
      </c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5">
        <f t="shared" si="12"/>
        <v>0</v>
      </c>
      <c r="AS17" s="127">
        <f t="shared" si="13"/>
        <v>0</v>
      </c>
      <c r="AT17" s="157"/>
    </row>
    <row r="18" spans="1:46" ht="20.100000000000001" hidden="1" customHeight="1" outlineLevel="1" x14ac:dyDescent="0.25">
      <c r="A18" s="132" t="s">
        <v>171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5">
        <f t="shared" si="10"/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5">
        <f t="shared" si="11"/>
        <v>0</v>
      </c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5">
        <f t="shared" si="12"/>
        <v>0</v>
      </c>
      <c r="AS18" s="127">
        <f t="shared" si="13"/>
        <v>0</v>
      </c>
      <c r="AT18" s="157"/>
    </row>
    <row r="19" spans="1:46" ht="20.100000000000001" hidden="1" customHeight="1" outlineLevel="1" x14ac:dyDescent="0.25">
      <c r="A19" s="132" t="s">
        <v>172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>
        <f t="shared" si="10"/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5">
        <f t="shared" si="11"/>
        <v>0</v>
      </c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5">
        <f t="shared" si="12"/>
        <v>0</v>
      </c>
      <c r="AS19" s="127">
        <f t="shared" si="13"/>
        <v>0</v>
      </c>
      <c r="AT19" s="157"/>
    </row>
    <row r="20" spans="1:46" ht="20.100000000000001" hidden="1" customHeight="1" outlineLevel="1" x14ac:dyDescent="0.25">
      <c r="A20" s="132" t="s">
        <v>173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5">
        <f t="shared" si="10"/>
        <v>0</v>
      </c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5">
        <f t="shared" si="11"/>
        <v>0</v>
      </c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5">
        <f t="shared" si="12"/>
        <v>0</v>
      </c>
      <c r="AS20" s="127">
        <f t="shared" si="13"/>
        <v>0</v>
      </c>
      <c r="AT20" s="157"/>
    </row>
    <row r="21" spans="1:46" ht="20.100000000000001" hidden="1" customHeight="1" outlineLevel="1" x14ac:dyDescent="0.25">
      <c r="A21" s="132" t="s">
        <v>174</v>
      </c>
      <c r="B21" s="124">
        <v>0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5">
        <f t="shared" si="10"/>
        <v>0</v>
      </c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5">
        <f t="shared" si="11"/>
        <v>0</v>
      </c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5">
        <f t="shared" si="12"/>
        <v>0</v>
      </c>
      <c r="AS21" s="127">
        <f t="shared" si="13"/>
        <v>0</v>
      </c>
      <c r="AT21" s="157"/>
    </row>
    <row r="22" spans="1:46" ht="20.100000000000001" hidden="1" customHeight="1" outlineLevel="1" x14ac:dyDescent="0.25">
      <c r="A22" s="132" t="s">
        <v>175</v>
      </c>
      <c r="B22" s="124">
        <v>0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5">
        <f t="shared" si="10"/>
        <v>0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5">
        <f t="shared" si="11"/>
        <v>0</v>
      </c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5">
        <f t="shared" si="12"/>
        <v>0</v>
      </c>
      <c r="AS22" s="127">
        <f t="shared" si="13"/>
        <v>0</v>
      </c>
      <c r="AT22" s="157"/>
    </row>
    <row r="23" spans="1:46" ht="20.100000000000001" hidden="1" customHeight="1" outlineLevel="1" x14ac:dyDescent="0.25">
      <c r="A23" s="132" t="s">
        <v>176</v>
      </c>
      <c r="B23" s="124">
        <v>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>
        <f t="shared" si="10"/>
        <v>0</v>
      </c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5">
        <f t="shared" si="11"/>
        <v>0</v>
      </c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5">
        <f t="shared" si="12"/>
        <v>0</v>
      </c>
      <c r="AS23" s="127">
        <f t="shared" si="13"/>
        <v>0</v>
      </c>
      <c r="AT23" s="157"/>
    </row>
    <row r="24" spans="1:46" ht="20.100000000000001" hidden="1" customHeight="1" outlineLevel="1" x14ac:dyDescent="0.25">
      <c r="A24" s="132" t="s">
        <v>177</v>
      </c>
      <c r="B24" s="124">
        <v>0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5">
        <f t="shared" si="10"/>
        <v>0</v>
      </c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5">
        <f t="shared" si="11"/>
        <v>0</v>
      </c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5">
        <f t="shared" si="12"/>
        <v>0</v>
      </c>
      <c r="AS24" s="127">
        <f t="shared" si="13"/>
        <v>0</v>
      </c>
      <c r="AT24" s="157"/>
    </row>
    <row r="25" spans="1:46" ht="20.100000000000001" hidden="1" customHeight="1" outlineLevel="1" x14ac:dyDescent="0.25">
      <c r="A25" s="132" t="s">
        <v>178</v>
      </c>
      <c r="B25" s="124">
        <v>0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>
        <f t="shared" si="10"/>
        <v>0</v>
      </c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5">
        <f t="shared" si="11"/>
        <v>0</v>
      </c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5">
        <f t="shared" si="12"/>
        <v>0</v>
      </c>
      <c r="AS25" s="127">
        <f t="shared" si="13"/>
        <v>0</v>
      </c>
      <c r="AT25" s="157"/>
    </row>
    <row r="26" spans="1:46" ht="20.100000000000001" hidden="1" customHeight="1" outlineLevel="1" x14ac:dyDescent="0.25">
      <c r="A26" s="132" t="s">
        <v>224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5">
        <f t="shared" si="10"/>
        <v>0</v>
      </c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5">
        <f t="shared" si="11"/>
        <v>0</v>
      </c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5">
        <f t="shared" si="12"/>
        <v>0</v>
      </c>
      <c r="AS26" s="127">
        <f t="shared" si="13"/>
        <v>0</v>
      </c>
      <c r="AT26" s="157"/>
    </row>
    <row r="27" spans="1:46" ht="19.5" hidden="1" customHeight="1" outlineLevel="1" x14ac:dyDescent="0.25">
      <c r="A27" s="132" t="s">
        <v>179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5">
        <f t="shared" si="10"/>
        <v>0</v>
      </c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5">
        <f t="shared" si="11"/>
        <v>0</v>
      </c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5">
        <f t="shared" si="12"/>
        <v>0</v>
      </c>
      <c r="AS27" s="127">
        <f t="shared" si="13"/>
        <v>0</v>
      </c>
      <c r="AT27" s="157"/>
    </row>
    <row r="28" spans="1:46" ht="20.100000000000001" hidden="1" customHeight="1" outlineLevel="1" x14ac:dyDescent="0.25">
      <c r="A28" s="132" t="s">
        <v>180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5">
        <f t="shared" si="10"/>
        <v>0</v>
      </c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5">
        <f t="shared" si="11"/>
        <v>0</v>
      </c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5">
        <f t="shared" si="12"/>
        <v>0</v>
      </c>
      <c r="AS28" s="127">
        <f t="shared" si="13"/>
        <v>0</v>
      </c>
      <c r="AT28" s="157"/>
    </row>
    <row r="29" spans="1:46" ht="20.100000000000001" hidden="1" customHeight="1" outlineLevel="1" x14ac:dyDescent="0.25">
      <c r="A29" s="132" t="s">
        <v>181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5">
        <f t="shared" si="10"/>
        <v>0</v>
      </c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5">
        <f t="shared" si="11"/>
        <v>0</v>
      </c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5">
        <f t="shared" si="12"/>
        <v>0</v>
      </c>
      <c r="AS29" s="127">
        <f t="shared" si="13"/>
        <v>0</v>
      </c>
      <c r="AT29" s="157"/>
    </row>
    <row r="30" spans="1:46" ht="20.100000000000001" hidden="1" customHeight="1" outlineLevel="1" x14ac:dyDescent="0.25">
      <c r="A30" s="132" t="s">
        <v>182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>
        <f t="shared" si="10"/>
        <v>0</v>
      </c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5">
        <f t="shared" si="11"/>
        <v>0</v>
      </c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5">
        <f t="shared" si="12"/>
        <v>0</v>
      </c>
      <c r="AS30" s="127">
        <f t="shared" si="13"/>
        <v>0</v>
      </c>
      <c r="AT30" s="157"/>
    </row>
    <row r="31" spans="1:46" ht="20.100000000000001" hidden="1" customHeight="1" outlineLevel="1" x14ac:dyDescent="0.25">
      <c r="A31" s="132" t="s">
        <v>183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>
        <f t="shared" si="10"/>
        <v>0</v>
      </c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5">
        <f t="shared" si="11"/>
        <v>0</v>
      </c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5">
        <f t="shared" si="12"/>
        <v>0</v>
      </c>
      <c r="AS31" s="127">
        <f t="shared" si="13"/>
        <v>0</v>
      </c>
      <c r="AT31" s="157"/>
    </row>
    <row r="32" spans="1:46" ht="20.100000000000001" hidden="1" customHeight="1" outlineLevel="1" x14ac:dyDescent="0.25">
      <c r="A32" s="132" t="s">
        <v>184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>
        <f t="shared" si="10"/>
        <v>0</v>
      </c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5">
        <f t="shared" si="11"/>
        <v>0</v>
      </c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5">
        <f t="shared" si="12"/>
        <v>0</v>
      </c>
      <c r="AS32" s="127">
        <f t="shared" si="13"/>
        <v>0</v>
      </c>
      <c r="AT32" s="157"/>
    </row>
    <row r="33" spans="1:46" ht="20.100000000000001" hidden="1" customHeight="1" outlineLevel="1" x14ac:dyDescent="0.25">
      <c r="A33" s="132" t="s">
        <v>185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>
        <f t="shared" si="10"/>
        <v>0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>
        <f t="shared" si="11"/>
        <v>0</v>
      </c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5">
        <f t="shared" si="12"/>
        <v>0</v>
      </c>
      <c r="AS33" s="127">
        <f t="shared" si="13"/>
        <v>0</v>
      </c>
      <c r="AT33" s="157"/>
    </row>
    <row r="34" spans="1:46" ht="20.100000000000001" hidden="1" customHeight="1" outlineLevel="1" x14ac:dyDescent="0.25">
      <c r="A34" s="132" t="s">
        <v>186</v>
      </c>
      <c r="B34" s="124">
        <v>0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5">
        <f t="shared" si="10"/>
        <v>0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5">
        <f t="shared" si="11"/>
        <v>0</v>
      </c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5">
        <f t="shared" si="12"/>
        <v>0</v>
      </c>
      <c r="AS34" s="127">
        <f t="shared" si="13"/>
        <v>0</v>
      </c>
      <c r="AT34" s="157"/>
    </row>
    <row r="35" spans="1:46" ht="20.100000000000001" hidden="1" customHeight="1" outlineLevel="1" x14ac:dyDescent="0.25">
      <c r="A35" s="132" t="s">
        <v>187</v>
      </c>
      <c r="B35" s="124">
        <v>0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>
        <f t="shared" si="10"/>
        <v>0</v>
      </c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5">
        <f t="shared" si="11"/>
        <v>0</v>
      </c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5">
        <f t="shared" si="12"/>
        <v>0</v>
      </c>
      <c r="AS35" s="127">
        <f t="shared" si="13"/>
        <v>0</v>
      </c>
      <c r="AT35" s="157"/>
    </row>
    <row r="36" spans="1:46" ht="20.100000000000001" hidden="1" customHeight="1" outlineLevel="1" x14ac:dyDescent="0.25">
      <c r="A36" s="132" t="s">
        <v>188</v>
      </c>
      <c r="B36" s="124">
        <v>0</v>
      </c>
      <c r="C36" s="124"/>
      <c r="D36" s="124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25">
        <f t="shared" si="10"/>
        <v>0</v>
      </c>
      <c r="Q36" s="124"/>
      <c r="R36" s="124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25">
        <f t="shared" si="11"/>
        <v>0</v>
      </c>
      <c r="AE36" s="124"/>
      <c r="AF36" s="124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25">
        <f t="shared" si="12"/>
        <v>0</v>
      </c>
      <c r="AS36" s="127">
        <f t="shared" si="13"/>
        <v>0</v>
      </c>
      <c r="AT36" s="157"/>
    </row>
    <row r="37" spans="1:46" ht="20.100000000000001" hidden="1" customHeight="1" outlineLevel="1" x14ac:dyDescent="0.25">
      <c r="A37" s="132" t="s">
        <v>189</v>
      </c>
      <c r="B37" s="124">
        <v>0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>
        <f t="shared" si="10"/>
        <v>0</v>
      </c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5">
        <f t="shared" si="11"/>
        <v>0</v>
      </c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5">
        <f t="shared" si="12"/>
        <v>0</v>
      </c>
      <c r="AS37" s="127">
        <f t="shared" si="13"/>
        <v>0</v>
      </c>
      <c r="AT37" s="157"/>
    </row>
    <row r="38" spans="1:46" ht="20.100000000000001" hidden="1" customHeight="1" outlineLevel="1" x14ac:dyDescent="0.25">
      <c r="A38" s="132" t="s">
        <v>190</v>
      </c>
      <c r="B38" s="124">
        <v>0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>
        <f t="shared" si="10"/>
        <v>0</v>
      </c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5">
        <f t="shared" si="11"/>
        <v>0</v>
      </c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5">
        <f t="shared" si="12"/>
        <v>0</v>
      </c>
      <c r="AS38" s="127">
        <f t="shared" si="13"/>
        <v>0</v>
      </c>
      <c r="AT38" s="157"/>
    </row>
    <row r="39" spans="1:46" ht="20.100000000000001" hidden="1" customHeight="1" outlineLevel="1" x14ac:dyDescent="0.25">
      <c r="A39" s="132" t="s">
        <v>191</v>
      </c>
      <c r="B39" s="124">
        <v>0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>
        <f t="shared" si="10"/>
        <v>0</v>
      </c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5">
        <f t="shared" si="11"/>
        <v>0</v>
      </c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5">
        <f t="shared" si="12"/>
        <v>0</v>
      </c>
      <c r="AS39" s="127">
        <f t="shared" si="13"/>
        <v>0</v>
      </c>
      <c r="AT39" s="157"/>
    </row>
    <row r="40" spans="1:46" ht="20.100000000000001" hidden="1" customHeight="1" outlineLevel="1" x14ac:dyDescent="0.25">
      <c r="A40" s="132" t="s">
        <v>192</v>
      </c>
      <c r="B40" s="124">
        <v>0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5">
        <f t="shared" si="10"/>
        <v>0</v>
      </c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5">
        <f t="shared" si="11"/>
        <v>0</v>
      </c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5">
        <f t="shared" si="12"/>
        <v>0</v>
      </c>
      <c r="AS40" s="127">
        <f t="shared" si="13"/>
        <v>0</v>
      </c>
      <c r="AT40" s="157"/>
    </row>
    <row r="41" spans="1:46" ht="20.100000000000001" hidden="1" customHeight="1" outlineLevel="1" x14ac:dyDescent="0.25">
      <c r="A41" s="132" t="s">
        <v>193</v>
      </c>
      <c r="B41" s="124">
        <v>0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5">
        <f t="shared" si="10"/>
        <v>0</v>
      </c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5">
        <f t="shared" si="11"/>
        <v>0</v>
      </c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5">
        <f t="shared" si="12"/>
        <v>0</v>
      </c>
      <c r="AS41" s="127">
        <f t="shared" si="13"/>
        <v>0</v>
      </c>
      <c r="AT41" s="157"/>
    </row>
    <row r="42" spans="1:46" ht="20.100000000000001" hidden="1" customHeight="1" outlineLevel="1" x14ac:dyDescent="0.25">
      <c r="A42" s="132" t="s">
        <v>194</v>
      </c>
      <c r="B42" s="124">
        <v>0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5">
        <f t="shared" si="10"/>
        <v>0</v>
      </c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5">
        <f t="shared" si="11"/>
        <v>0</v>
      </c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5">
        <f t="shared" si="12"/>
        <v>0</v>
      </c>
      <c r="AS42" s="127">
        <f t="shared" si="13"/>
        <v>0</v>
      </c>
      <c r="AT42" s="157"/>
    </row>
    <row r="43" spans="1:46" ht="20.100000000000001" hidden="1" customHeight="1" outlineLevel="1" x14ac:dyDescent="0.25">
      <c r="A43" s="132" t="s">
        <v>195</v>
      </c>
      <c r="B43" s="124">
        <v>0</v>
      </c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5">
        <f t="shared" si="10"/>
        <v>0</v>
      </c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5">
        <f t="shared" si="11"/>
        <v>0</v>
      </c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5">
        <f t="shared" si="12"/>
        <v>0</v>
      </c>
      <c r="AS43" s="127">
        <f t="shared" si="13"/>
        <v>0</v>
      </c>
      <c r="AT43" s="157"/>
    </row>
    <row r="44" spans="1:46" ht="20.100000000000001" hidden="1" customHeight="1" outlineLevel="1" x14ac:dyDescent="0.25">
      <c r="A44" s="132" t="s">
        <v>196</v>
      </c>
      <c r="B44" s="124">
        <v>0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5">
        <f t="shared" si="10"/>
        <v>0</v>
      </c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5">
        <f t="shared" si="11"/>
        <v>0</v>
      </c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5">
        <f t="shared" si="12"/>
        <v>0</v>
      </c>
      <c r="AS44" s="127">
        <f t="shared" si="13"/>
        <v>0</v>
      </c>
      <c r="AT44" s="157"/>
    </row>
    <row r="45" spans="1:46" ht="20.100000000000001" hidden="1" customHeight="1" outlineLevel="1" x14ac:dyDescent="0.25">
      <c r="A45" s="132" t="s">
        <v>197</v>
      </c>
      <c r="B45" s="124">
        <v>0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5">
        <f t="shared" si="10"/>
        <v>0</v>
      </c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5">
        <f t="shared" si="11"/>
        <v>0</v>
      </c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5">
        <f t="shared" si="12"/>
        <v>0</v>
      </c>
      <c r="AS45" s="127">
        <f t="shared" si="13"/>
        <v>0</v>
      </c>
      <c r="AT45" s="157"/>
    </row>
    <row r="46" spans="1:46" ht="20.100000000000001" hidden="1" customHeight="1" outlineLevel="1" x14ac:dyDescent="0.25">
      <c r="A46" s="132" t="s">
        <v>198</v>
      </c>
      <c r="B46" s="124">
        <v>0</v>
      </c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5">
        <f t="shared" si="10"/>
        <v>0</v>
      </c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5">
        <f t="shared" si="11"/>
        <v>0</v>
      </c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5">
        <f t="shared" si="12"/>
        <v>0</v>
      </c>
      <c r="AS46" s="127">
        <f t="shared" si="13"/>
        <v>0</v>
      </c>
      <c r="AT46" s="157"/>
    </row>
    <row r="47" spans="1:46" ht="20.100000000000001" hidden="1" customHeight="1" outlineLevel="1" x14ac:dyDescent="0.25">
      <c r="A47" s="132" t="s">
        <v>199</v>
      </c>
      <c r="B47" s="124">
        <v>0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5">
        <f t="shared" si="10"/>
        <v>0</v>
      </c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5">
        <f t="shared" si="11"/>
        <v>0</v>
      </c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5">
        <f t="shared" si="12"/>
        <v>0</v>
      </c>
      <c r="AS47" s="127">
        <f t="shared" si="13"/>
        <v>0</v>
      </c>
      <c r="AT47" s="157"/>
    </row>
    <row r="48" spans="1:46" ht="20.100000000000001" hidden="1" customHeight="1" outlineLevel="1" x14ac:dyDescent="0.25">
      <c r="A48" s="132" t="s">
        <v>200</v>
      </c>
      <c r="B48" s="124">
        <v>0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5">
        <f t="shared" si="10"/>
        <v>0</v>
      </c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5">
        <f t="shared" si="11"/>
        <v>0</v>
      </c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5">
        <f t="shared" si="12"/>
        <v>0</v>
      </c>
      <c r="AS48" s="127">
        <f t="shared" si="13"/>
        <v>0</v>
      </c>
      <c r="AT48" s="157"/>
    </row>
    <row r="49" spans="1:46" ht="20.100000000000001" hidden="1" customHeight="1" outlineLevel="1" x14ac:dyDescent="0.25">
      <c r="A49" s="132" t="s">
        <v>201</v>
      </c>
      <c r="B49" s="124">
        <v>0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5">
        <f t="shared" si="10"/>
        <v>0</v>
      </c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5">
        <f t="shared" si="11"/>
        <v>0</v>
      </c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5">
        <f t="shared" si="12"/>
        <v>0</v>
      </c>
      <c r="AS49" s="127">
        <f t="shared" si="13"/>
        <v>0</v>
      </c>
      <c r="AT49" s="157"/>
    </row>
    <row r="50" spans="1:46" ht="20.100000000000001" hidden="1" customHeight="1" outlineLevel="1" x14ac:dyDescent="0.25">
      <c r="A50" s="132" t="s">
        <v>202</v>
      </c>
      <c r="B50" s="124">
        <v>0</v>
      </c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5">
        <f t="shared" si="10"/>
        <v>0</v>
      </c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5">
        <f t="shared" si="11"/>
        <v>0</v>
      </c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5">
        <f t="shared" si="12"/>
        <v>0</v>
      </c>
      <c r="AS50" s="127">
        <f t="shared" si="13"/>
        <v>0</v>
      </c>
      <c r="AT50" s="157"/>
    </row>
    <row r="51" spans="1:46" ht="20.100000000000001" hidden="1" customHeight="1" outlineLevel="1" x14ac:dyDescent="0.25">
      <c r="A51" s="132" t="s">
        <v>203</v>
      </c>
      <c r="B51" s="124">
        <v>0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5">
        <f t="shared" si="10"/>
        <v>0</v>
      </c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5">
        <f t="shared" si="11"/>
        <v>0</v>
      </c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5">
        <f t="shared" si="12"/>
        <v>0</v>
      </c>
      <c r="AS51" s="127">
        <f t="shared" si="13"/>
        <v>0</v>
      </c>
      <c r="AT51" s="157"/>
    </row>
    <row r="52" spans="1:46" ht="20.100000000000001" hidden="1" customHeight="1" outlineLevel="1" x14ac:dyDescent="0.25">
      <c r="A52" s="132" t="s">
        <v>204</v>
      </c>
      <c r="B52" s="124">
        <v>0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5">
        <f t="shared" si="10"/>
        <v>0</v>
      </c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5">
        <f t="shared" si="11"/>
        <v>0</v>
      </c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5">
        <f t="shared" si="12"/>
        <v>0</v>
      </c>
      <c r="AS52" s="127">
        <f t="shared" si="13"/>
        <v>0</v>
      </c>
      <c r="AT52" s="157"/>
    </row>
    <row r="53" spans="1:46" ht="20.100000000000001" hidden="1" customHeight="1" outlineLevel="1" x14ac:dyDescent="0.25">
      <c r="A53" s="132" t="s">
        <v>205</v>
      </c>
      <c r="B53" s="124">
        <v>0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5">
        <f t="shared" si="10"/>
        <v>0</v>
      </c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5">
        <f t="shared" si="11"/>
        <v>0</v>
      </c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5">
        <f t="shared" si="12"/>
        <v>0</v>
      </c>
      <c r="AS53" s="127">
        <f t="shared" si="13"/>
        <v>0</v>
      </c>
      <c r="AT53" s="157"/>
    </row>
    <row r="54" spans="1:46" ht="20.100000000000001" hidden="1" customHeight="1" outlineLevel="1" x14ac:dyDescent="0.25">
      <c r="A54" s="132" t="s">
        <v>206</v>
      </c>
      <c r="B54" s="124">
        <v>0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5">
        <f t="shared" si="10"/>
        <v>0</v>
      </c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5">
        <f t="shared" si="11"/>
        <v>0</v>
      </c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5">
        <f t="shared" si="12"/>
        <v>0</v>
      </c>
      <c r="AS54" s="127">
        <f t="shared" si="13"/>
        <v>0</v>
      </c>
      <c r="AT54" s="157"/>
    </row>
    <row r="55" spans="1:46" ht="20.100000000000001" hidden="1" customHeight="1" outlineLevel="1" x14ac:dyDescent="0.25">
      <c r="A55" s="132" t="s">
        <v>207</v>
      </c>
      <c r="B55" s="124">
        <v>0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5">
        <f t="shared" si="10"/>
        <v>0</v>
      </c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5">
        <f t="shared" si="11"/>
        <v>0</v>
      </c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5">
        <f t="shared" si="12"/>
        <v>0</v>
      </c>
      <c r="AS55" s="127">
        <f t="shared" si="13"/>
        <v>0</v>
      </c>
      <c r="AT55" s="157"/>
    </row>
    <row r="56" spans="1:46" ht="20.100000000000001" hidden="1" customHeight="1" outlineLevel="1" x14ac:dyDescent="0.25">
      <c r="A56" s="132" t="s">
        <v>208</v>
      </c>
      <c r="B56" s="124">
        <v>0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5">
        <f t="shared" si="10"/>
        <v>0</v>
      </c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5">
        <f t="shared" si="11"/>
        <v>0</v>
      </c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5">
        <f t="shared" si="12"/>
        <v>0</v>
      </c>
      <c r="AS56" s="127">
        <f t="shared" si="13"/>
        <v>0</v>
      </c>
      <c r="AT56" s="157"/>
    </row>
    <row r="57" spans="1:46" ht="20.100000000000001" hidden="1" customHeight="1" outlineLevel="1" x14ac:dyDescent="0.25">
      <c r="A57" s="132" t="s">
        <v>209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5">
        <f t="shared" si="10"/>
        <v>0</v>
      </c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5">
        <f t="shared" si="11"/>
        <v>0</v>
      </c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5">
        <f t="shared" si="12"/>
        <v>0</v>
      </c>
      <c r="AS57" s="127">
        <f t="shared" si="13"/>
        <v>0</v>
      </c>
      <c r="AT57" s="157"/>
    </row>
    <row r="58" spans="1:46" ht="20.100000000000001" hidden="1" customHeight="1" outlineLevel="1" x14ac:dyDescent="0.25">
      <c r="A58" s="132" t="s">
        <v>210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>
        <f t="shared" si="10"/>
        <v>0</v>
      </c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5">
        <f t="shared" si="11"/>
        <v>0</v>
      </c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5">
        <f t="shared" si="12"/>
        <v>0</v>
      </c>
      <c r="AS58" s="127">
        <f t="shared" si="13"/>
        <v>0</v>
      </c>
      <c r="AT58" s="157"/>
    </row>
    <row r="59" spans="1:46" ht="20.100000000000001" hidden="1" customHeight="1" outlineLevel="1" x14ac:dyDescent="0.25">
      <c r="A59" s="132" t="s">
        <v>211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5">
        <f t="shared" si="10"/>
        <v>0</v>
      </c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5">
        <f t="shared" si="11"/>
        <v>0</v>
      </c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5">
        <f t="shared" si="12"/>
        <v>0</v>
      </c>
      <c r="AS59" s="127">
        <f t="shared" si="13"/>
        <v>0</v>
      </c>
      <c r="AT59" s="157"/>
    </row>
    <row r="60" spans="1:46" ht="20.100000000000001" hidden="1" customHeight="1" outlineLevel="1" x14ac:dyDescent="0.25">
      <c r="A60" s="132" t="s">
        <v>212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5">
        <f t="shared" si="10"/>
        <v>0</v>
      </c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5">
        <f t="shared" si="11"/>
        <v>0</v>
      </c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5">
        <f t="shared" si="12"/>
        <v>0</v>
      </c>
      <c r="AS60" s="127">
        <f t="shared" si="13"/>
        <v>0</v>
      </c>
      <c r="AT60" s="157"/>
    </row>
    <row r="61" spans="1:46" ht="20.100000000000001" hidden="1" customHeight="1" outlineLevel="1" x14ac:dyDescent="0.25">
      <c r="A61" s="132" t="s">
        <v>213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5">
        <f t="shared" si="10"/>
        <v>0</v>
      </c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5">
        <f t="shared" si="11"/>
        <v>0</v>
      </c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5">
        <f t="shared" si="12"/>
        <v>0</v>
      </c>
      <c r="AS61" s="127">
        <f t="shared" si="13"/>
        <v>0</v>
      </c>
      <c r="AT61" s="157"/>
    </row>
    <row r="62" spans="1:46" ht="20.100000000000001" hidden="1" customHeight="1" outlineLevel="1" x14ac:dyDescent="0.25">
      <c r="A62" s="132" t="s">
        <v>214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>
        <f t="shared" si="10"/>
        <v>0</v>
      </c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5">
        <f t="shared" si="11"/>
        <v>0</v>
      </c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5">
        <f t="shared" si="12"/>
        <v>0</v>
      </c>
      <c r="AS62" s="127">
        <f t="shared" si="13"/>
        <v>0</v>
      </c>
      <c r="AT62" s="157"/>
    </row>
    <row r="63" spans="1:46" ht="20.100000000000001" hidden="1" customHeight="1" outlineLevel="1" x14ac:dyDescent="0.25">
      <c r="A63" s="132" t="s">
        <v>215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5">
        <f t="shared" si="10"/>
        <v>0</v>
      </c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5">
        <f t="shared" si="11"/>
        <v>0</v>
      </c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5">
        <f t="shared" si="12"/>
        <v>0</v>
      </c>
      <c r="AS63" s="127">
        <f t="shared" si="13"/>
        <v>0</v>
      </c>
      <c r="AT63" s="157"/>
    </row>
    <row r="64" spans="1:46" ht="20.100000000000001" hidden="1" customHeight="1" outlineLevel="1" x14ac:dyDescent="0.25">
      <c r="A64" s="184" t="s">
        <v>235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5">
        <f t="shared" si="10"/>
        <v>0</v>
      </c>
      <c r="P64" s="133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5">
        <f t="shared" si="11"/>
        <v>0</v>
      </c>
      <c r="AD64" s="133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5">
        <f t="shared" si="12"/>
        <v>0</v>
      </c>
      <c r="AS64" s="127">
        <f t="shared" si="13"/>
        <v>0</v>
      </c>
      <c r="AT64" s="157"/>
    </row>
    <row r="65" spans="1:176" ht="20.100000000000001" hidden="1" customHeight="1" outlineLevel="1" x14ac:dyDescent="0.25">
      <c r="A65" s="184" t="s">
        <v>236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5">
        <f t="shared" si="10"/>
        <v>0</v>
      </c>
      <c r="P65" s="133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5">
        <f t="shared" si="11"/>
        <v>0</v>
      </c>
      <c r="AD65" s="133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5">
        <f t="shared" si="12"/>
        <v>0</v>
      </c>
      <c r="AS65" s="127">
        <f t="shared" si="13"/>
        <v>0</v>
      </c>
      <c r="AT65" s="157"/>
    </row>
    <row r="66" spans="1:176" ht="20.100000000000001" hidden="1" customHeight="1" outlineLevel="1" x14ac:dyDescent="0.25">
      <c r="A66" s="184" t="s">
        <v>237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5">
        <f t="shared" si="10"/>
        <v>0</v>
      </c>
      <c r="P66" s="133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5">
        <f t="shared" si="11"/>
        <v>0</v>
      </c>
      <c r="AD66" s="133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5">
        <f t="shared" si="12"/>
        <v>0</v>
      </c>
      <c r="AS66" s="127">
        <f t="shared" si="13"/>
        <v>0</v>
      </c>
      <c r="AT66" s="157"/>
    </row>
    <row r="67" spans="1:176" ht="20.100000000000001" hidden="1" customHeight="1" outlineLevel="1" x14ac:dyDescent="0.25">
      <c r="A67" s="184" t="s">
        <v>238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5">
        <f t="shared" si="10"/>
        <v>0</v>
      </c>
      <c r="P67" s="133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5">
        <f t="shared" si="11"/>
        <v>0</v>
      </c>
      <c r="AD67" s="133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5">
        <f t="shared" si="12"/>
        <v>0</v>
      </c>
      <c r="AS67" s="127">
        <f t="shared" si="13"/>
        <v>0</v>
      </c>
      <c r="AT67" s="157"/>
    </row>
    <row r="68" spans="1:176" s="136" customFormat="1" ht="20.100000000000001" customHeight="1" collapsed="1" x14ac:dyDescent="0.25">
      <c r="A68" s="134" t="s">
        <v>216</v>
      </c>
      <c r="B68" s="135">
        <f t="shared" ref="B68:N68" si="14">SUM(B14:B67)</f>
        <v>0</v>
      </c>
      <c r="C68" s="135">
        <f t="shared" si="14"/>
        <v>0</v>
      </c>
      <c r="D68" s="135">
        <f t="shared" si="14"/>
        <v>0</v>
      </c>
      <c r="E68" s="135">
        <f t="shared" si="14"/>
        <v>0</v>
      </c>
      <c r="F68" s="135">
        <f t="shared" si="14"/>
        <v>0</v>
      </c>
      <c r="G68" s="135">
        <f t="shared" si="14"/>
        <v>0</v>
      </c>
      <c r="H68" s="135">
        <f t="shared" si="14"/>
        <v>0</v>
      </c>
      <c r="I68" s="135">
        <f t="shared" si="14"/>
        <v>0</v>
      </c>
      <c r="J68" s="135">
        <f t="shared" si="14"/>
        <v>0</v>
      </c>
      <c r="K68" s="135">
        <f t="shared" si="14"/>
        <v>0</v>
      </c>
      <c r="L68" s="135">
        <f t="shared" si="14"/>
        <v>0</v>
      </c>
      <c r="M68" s="135">
        <f t="shared" si="14"/>
        <v>0</v>
      </c>
      <c r="N68" s="135">
        <f t="shared" si="14"/>
        <v>0</v>
      </c>
      <c r="O68" s="135">
        <f t="shared" si="10"/>
        <v>0</v>
      </c>
      <c r="Q68" s="135">
        <f t="shared" ref="Q68:AB68" si="15">SUM(Q14:Q67)</f>
        <v>0</v>
      </c>
      <c r="R68" s="135">
        <f t="shared" si="15"/>
        <v>0</v>
      </c>
      <c r="S68" s="135">
        <f t="shared" si="15"/>
        <v>0</v>
      </c>
      <c r="T68" s="135">
        <f t="shared" si="15"/>
        <v>0</v>
      </c>
      <c r="U68" s="135">
        <f t="shared" si="15"/>
        <v>0</v>
      </c>
      <c r="V68" s="135">
        <f t="shared" si="15"/>
        <v>0</v>
      </c>
      <c r="W68" s="135">
        <f t="shared" si="15"/>
        <v>0</v>
      </c>
      <c r="X68" s="135">
        <f t="shared" si="15"/>
        <v>0</v>
      </c>
      <c r="Y68" s="135">
        <f t="shared" si="15"/>
        <v>0</v>
      </c>
      <c r="Z68" s="135">
        <f t="shared" si="15"/>
        <v>0</v>
      </c>
      <c r="AA68" s="135">
        <f t="shared" si="15"/>
        <v>0</v>
      </c>
      <c r="AB68" s="135">
        <f t="shared" si="15"/>
        <v>0</v>
      </c>
      <c r="AC68" s="135">
        <f t="shared" si="11"/>
        <v>0</v>
      </c>
      <c r="AD68" s="133"/>
      <c r="AE68" s="135">
        <f t="shared" ref="AE68:AP68" si="16">SUM(AE14:AE67)</f>
        <v>0</v>
      </c>
      <c r="AF68" s="135">
        <f t="shared" si="16"/>
        <v>0</v>
      </c>
      <c r="AG68" s="135">
        <f t="shared" si="16"/>
        <v>0</v>
      </c>
      <c r="AH68" s="135">
        <f t="shared" si="16"/>
        <v>0</v>
      </c>
      <c r="AI68" s="135">
        <f t="shared" si="16"/>
        <v>0</v>
      </c>
      <c r="AJ68" s="135">
        <f t="shared" si="16"/>
        <v>0</v>
      </c>
      <c r="AK68" s="135">
        <f t="shared" si="16"/>
        <v>0</v>
      </c>
      <c r="AL68" s="135">
        <f t="shared" si="16"/>
        <v>0</v>
      </c>
      <c r="AM68" s="135">
        <f t="shared" si="16"/>
        <v>0</v>
      </c>
      <c r="AN68" s="135">
        <f t="shared" si="16"/>
        <v>0</v>
      </c>
      <c r="AO68" s="135">
        <f t="shared" si="16"/>
        <v>0</v>
      </c>
      <c r="AP68" s="135">
        <f t="shared" si="16"/>
        <v>0</v>
      </c>
      <c r="AQ68" s="135">
        <f t="shared" si="12"/>
        <v>0</v>
      </c>
      <c r="AR68" s="112"/>
      <c r="AS68" s="135">
        <f>SUM(AS14:AS67)</f>
        <v>0</v>
      </c>
      <c r="AT68" s="158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61"/>
      <c r="DD68" s="161"/>
      <c r="DE68" s="161"/>
      <c r="DF68" s="161"/>
      <c r="DG68" s="161"/>
      <c r="DH68" s="161"/>
      <c r="DI68" s="161"/>
      <c r="DJ68" s="161"/>
      <c r="DK68" s="161"/>
      <c r="DL68" s="161"/>
      <c r="DM68" s="161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  <c r="EC68" s="161"/>
      <c r="ED68" s="161"/>
      <c r="EE68" s="161"/>
      <c r="EF68" s="161"/>
      <c r="EG68" s="161"/>
      <c r="EH68" s="161"/>
      <c r="EI68" s="161"/>
      <c r="EJ68" s="161"/>
      <c r="EK68" s="161"/>
      <c r="EL68" s="161"/>
      <c r="EM68" s="161"/>
      <c r="EN68" s="161"/>
      <c r="EO68" s="161"/>
      <c r="EP68" s="161"/>
      <c r="EQ68" s="161"/>
      <c r="ER68" s="161"/>
      <c r="ES68" s="161"/>
      <c r="ET68" s="161"/>
      <c r="EU68" s="161"/>
      <c r="EV68" s="161"/>
      <c r="EW68" s="161"/>
      <c r="EX68" s="161"/>
      <c r="EY68" s="161"/>
      <c r="EZ68" s="161"/>
      <c r="FA68" s="161"/>
      <c r="FB68" s="161"/>
      <c r="FC68" s="161"/>
      <c r="FD68" s="161"/>
      <c r="FE68" s="161"/>
      <c r="FF68" s="161"/>
      <c r="FG68" s="161"/>
      <c r="FH68" s="161"/>
      <c r="FI68" s="161"/>
      <c r="FJ68" s="161"/>
      <c r="FK68" s="161"/>
      <c r="FL68" s="161"/>
      <c r="FM68" s="161"/>
      <c r="FN68" s="161"/>
      <c r="FO68" s="161"/>
      <c r="FP68" s="161"/>
      <c r="FQ68" s="161"/>
      <c r="FR68" s="161"/>
      <c r="FS68" s="161"/>
      <c r="FT68" s="161"/>
    </row>
    <row r="69" spans="1:176" ht="20.100000000000001" customHeight="1" x14ac:dyDescent="0.2">
      <c r="A69" s="132"/>
      <c r="B69" s="137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9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9"/>
      <c r="AD69" s="133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S69" s="138"/>
      <c r="AT69" s="157"/>
    </row>
    <row r="70" spans="1:176" ht="15.75" x14ac:dyDescent="0.25">
      <c r="A70" s="140" t="s">
        <v>217</v>
      </c>
      <c r="B70" s="125">
        <f t="shared" ref="B70:O70" si="17">+SUM(B11-B68)</f>
        <v>0</v>
      </c>
      <c r="C70" s="141">
        <f t="shared" si="17"/>
        <v>0</v>
      </c>
      <c r="D70" s="141">
        <f t="shared" si="17"/>
        <v>0</v>
      </c>
      <c r="E70" s="141">
        <f t="shared" si="17"/>
        <v>0</v>
      </c>
      <c r="F70" s="141">
        <f t="shared" si="17"/>
        <v>0</v>
      </c>
      <c r="G70" s="141">
        <f t="shared" si="17"/>
        <v>0</v>
      </c>
      <c r="H70" s="141">
        <f t="shared" si="17"/>
        <v>0</v>
      </c>
      <c r="I70" s="141">
        <f t="shared" si="17"/>
        <v>0</v>
      </c>
      <c r="J70" s="141">
        <f t="shared" si="17"/>
        <v>0</v>
      </c>
      <c r="K70" s="141">
        <f t="shared" si="17"/>
        <v>0</v>
      </c>
      <c r="L70" s="141">
        <f t="shared" si="17"/>
        <v>0</v>
      </c>
      <c r="M70" s="141">
        <f t="shared" si="17"/>
        <v>0</v>
      </c>
      <c r="N70" s="141">
        <f t="shared" si="17"/>
        <v>0</v>
      </c>
      <c r="O70" s="154">
        <f t="shared" si="17"/>
        <v>0</v>
      </c>
      <c r="P70" s="142"/>
      <c r="Q70" s="141">
        <f t="shared" ref="Q70:AC70" si="18">+SUM(Q11-Q68)</f>
        <v>0</v>
      </c>
      <c r="R70" s="141">
        <f t="shared" si="18"/>
        <v>0</v>
      </c>
      <c r="S70" s="141">
        <f t="shared" si="18"/>
        <v>0</v>
      </c>
      <c r="T70" s="141">
        <f t="shared" si="18"/>
        <v>0</v>
      </c>
      <c r="U70" s="141">
        <f t="shared" si="18"/>
        <v>0</v>
      </c>
      <c r="V70" s="141">
        <f t="shared" si="18"/>
        <v>0</v>
      </c>
      <c r="W70" s="141">
        <f t="shared" si="18"/>
        <v>0</v>
      </c>
      <c r="X70" s="141">
        <f t="shared" si="18"/>
        <v>0</v>
      </c>
      <c r="Y70" s="141">
        <f t="shared" si="18"/>
        <v>0</v>
      </c>
      <c r="Z70" s="141">
        <f t="shared" si="18"/>
        <v>0</v>
      </c>
      <c r="AA70" s="141">
        <f t="shared" si="18"/>
        <v>0</v>
      </c>
      <c r="AB70" s="141">
        <f t="shared" si="18"/>
        <v>0</v>
      </c>
      <c r="AC70" s="154">
        <f t="shared" si="18"/>
        <v>0</v>
      </c>
      <c r="AD70" s="133"/>
      <c r="AE70" s="141">
        <f t="shared" ref="AE70:AQ70" si="19">+SUM(AE11-AE68)</f>
        <v>0</v>
      </c>
      <c r="AF70" s="141">
        <f t="shared" si="19"/>
        <v>0</v>
      </c>
      <c r="AG70" s="141">
        <f t="shared" si="19"/>
        <v>0</v>
      </c>
      <c r="AH70" s="141">
        <f t="shared" si="19"/>
        <v>0</v>
      </c>
      <c r="AI70" s="141">
        <f t="shared" si="19"/>
        <v>0</v>
      </c>
      <c r="AJ70" s="141">
        <f t="shared" si="19"/>
        <v>0</v>
      </c>
      <c r="AK70" s="141">
        <f t="shared" si="19"/>
        <v>0</v>
      </c>
      <c r="AL70" s="141">
        <f t="shared" si="19"/>
        <v>0</v>
      </c>
      <c r="AM70" s="141">
        <f t="shared" si="19"/>
        <v>0</v>
      </c>
      <c r="AN70" s="141">
        <f t="shared" si="19"/>
        <v>0</v>
      </c>
      <c r="AO70" s="141">
        <f t="shared" si="19"/>
        <v>0</v>
      </c>
      <c r="AP70" s="141">
        <f t="shared" si="19"/>
        <v>0</v>
      </c>
      <c r="AQ70" s="154">
        <f t="shared" si="19"/>
        <v>0</v>
      </c>
      <c r="AS70" s="154">
        <f>+SUM(AS11-AS68)</f>
        <v>0</v>
      </c>
      <c r="AT70" s="157"/>
    </row>
    <row r="71" spans="1:176" ht="20.25" customHeight="1" x14ac:dyDescent="0.25">
      <c r="A71" s="143" t="s">
        <v>218</v>
      </c>
      <c r="B71" s="144">
        <v>0</v>
      </c>
      <c r="C71" s="141">
        <f>$B$72</f>
        <v>0</v>
      </c>
      <c r="D71" s="141">
        <f>$C$72</f>
        <v>0</v>
      </c>
      <c r="E71" s="141">
        <f>$D$72</f>
        <v>0</v>
      </c>
      <c r="F71" s="141">
        <f>$E$72</f>
        <v>0</v>
      </c>
      <c r="G71" s="141">
        <f>$F$72</f>
        <v>0</v>
      </c>
      <c r="H71" s="141">
        <f>$G$72</f>
        <v>0</v>
      </c>
      <c r="I71" s="141">
        <f>$H$72</f>
        <v>0</v>
      </c>
      <c r="J71" s="141">
        <f>$I$72</f>
        <v>0</v>
      </c>
      <c r="K71" s="141">
        <f>$J$72</f>
        <v>0</v>
      </c>
      <c r="L71" s="141">
        <f>K$72</f>
        <v>0</v>
      </c>
      <c r="M71" s="141">
        <f t="shared" ref="M71:N71" si="20">L$72</f>
        <v>0</v>
      </c>
      <c r="N71" s="141">
        <f t="shared" si="20"/>
        <v>0</v>
      </c>
      <c r="O71" s="154">
        <f>C71</f>
        <v>0</v>
      </c>
      <c r="P71" s="142"/>
      <c r="Q71" s="141">
        <f>O72</f>
        <v>0</v>
      </c>
      <c r="R71" s="141">
        <f t="shared" ref="R71:AB71" si="21">Q$72</f>
        <v>0</v>
      </c>
      <c r="S71" s="141">
        <f t="shared" si="21"/>
        <v>0</v>
      </c>
      <c r="T71" s="141">
        <f t="shared" si="21"/>
        <v>0</v>
      </c>
      <c r="U71" s="141">
        <f t="shared" si="21"/>
        <v>0</v>
      </c>
      <c r="V71" s="141">
        <f t="shared" si="21"/>
        <v>0</v>
      </c>
      <c r="W71" s="141">
        <f t="shared" si="21"/>
        <v>0</v>
      </c>
      <c r="X71" s="141">
        <f t="shared" si="21"/>
        <v>0</v>
      </c>
      <c r="Y71" s="141">
        <f t="shared" si="21"/>
        <v>0</v>
      </c>
      <c r="Z71" s="141">
        <f t="shared" si="21"/>
        <v>0</v>
      </c>
      <c r="AA71" s="141">
        <f t="shared" si="21"/>
        <v>0</v>
      </c>
      <c r="AB71" s="141">
        <f t="shared" si="21"/>
        <v>0</v>
      </c>
      <c r="AC71" s="154">
        <f>Q71</f>
        <v>0</v>
      </c>
      <c r="AD71" s="133"/>
      <c r="AE71" s="141">
        <f>AC72</f>
        <v>0</v>
      </c>
      <c r="AF71" s="141">
        <f t="shared" ref="AF71:AP71" si="22">AE$72</f>
        <v>0</v>
      </c>
      <c r="AG71" s="141">
        <f t="shared" si="22"/>
        <v>0</v>
      </c>
      <c r="AH71" s="141">
        <f t="shared" si="22"/>
        <v>0</v>
      </c>
      <c r="AI71" s="141">
        <f t="shared" si="22"/>
        <v>0</v>
      </c>
      <c r="AJ71" s="141">
        <f t="shared" si="22"/>
        <v>0</v>
      </c>
      <c r="AK71" s="141">
        <f t="shared" si="22"/>
        <v>0</v>
      </c>
      <c r="AL71" s="141">
        <f t="shared" si="22"/>
        <v>0</v>
      </c>
      <c r="AM71" s="141">
        <f t="shared" si="22"/>
        <v>0</v>
      </c>
      <c r="AN71" s="141">
        <f t="shared" si="22"/>
        <v>0</v>
      </c>
      <c r="AO71" s="141">
        <f t="shared" si="22"/>
        <v>0</v>
      </c>
      <c r="AP71" s="141">
        <f t="shared" si="22"/>
        <v>0</v>
      </c>
      <c r="AQ71" s="154">
        <f>AE71</f>
        <v>0</v>
      </c>
      <c r="AS71" s="154">
        <f>C71</f>
        <v>0</v>
      </c>
      <c r="AT71" s="157"/>
    </row>
    <row r="72" spans="1:176" s="147" customFormat="1" ht="23.25" x14ac:dyDescent="0.35">
      <c r="A72" s="145" t="s">
        <v>219</v>
      </c>
      <c r="B72" s="125">
        <f>IF(B70="","",+SUM(B70:B71))</f>
        <v>0</v>
      </c>
      <c r="C72" s="141">
        <f>C71+C70</f>
        <v>0</v>
      </c>
      <c r="D72" s="141">
        <f t="shared" ref="D72:N72" si="23">D71+D70</f>
        <v>0</v>
      </c>
      <c r="E72" s="141">
        <f t="shared" si="23"/>
        <v>0</v>
      </c>
      <c r="F72" s="141">
        <f t="shared" si="23"/>
        <v>0</v>
      </c>
      <c r="G72" s="141">
        <f t="shared" si="23"/>
        <v>0</v>
      </c>
      <c r="H72" s="141">
        <f t="shared" si="23"/>
        <v>0</v>
      </c>
      <c r="I72" s="141">
        <f t="shared" si="23"/>
        <v>0</v>
      </c>
      <c r="J72" s="141">
        <f t="shared" si="23"/>
        <v>0</v>
      </c>
      <c r="K72" s="141">
        <f t="shared" si="23"/>
        <v>0</v>
      </c>
      <c r="L72" s="141">
        <f t="shared" si="23"/>
        <v>0</v>
      </c>
      <c r="M72" s="141">
        <f t="shared" si="23"/>
        <v>0</v>
      </c>
      <c r="N72" s="141">
        <f t="shared" si="23"/>
        <v>0</v>
      </c>
      <c r="O72" s="169">
        <f>N72</f>
        <v>0</v>
      </c>
      <c r="P72" s="146"/>
      <c r="Q72" s="141">
        <f t="shared" ref="Q72:AB72" si="24">Q71+Q70</f>
        <v>0</v>
      </c>
      <c r="R72" s="141">
        <f t="shared" si="24"/>
        <v>0</v>
      </c>
      <c r="S72" s="141">
        <f t="shared" si="24"/>
        <v>0</v>
      </c>
      <c r="T72" s="141">
        <f t="shared" si="24"/>
        <v>0</v>
      </c>
      <c r="U72" s="141">
        <f t="shared" si="24"/>
        <v>0</v>
      </c>
      <c r="V72" s="141">
        <f t="shared" si="24"/>
        <v>0</v>
      </c>
      <c r="W72" s="141">
        <f t="shared" si="24"/>
        <v>0</v>
      </c>
      <c r="X72" s="141">
        <f t="shared" si="24"/>
        <v>0</v>
      </c>
      <c r="Y72" s="141">
        <f t="shared" si="24"/>
        <v>0</v>
      </c>
      <c r="Z72" s="141">
        <f t="shared" si="24"/>
        <v>0</v>
      </c>
      <c r="AA72" s="141">
        <f t="shared" si="24"/>
        <v>0</v>
      </c>
      <c r="AB72" s="141">
        <f t="shared" si="24"/>
        <v>0</v>
      </c>
      <c r="AC72" s="169">
        <f>AB72</f>
        <v>0</v>
      </c>
      <c r="AD72" s="146"/>
      <c r="AE72" s="141">
        <f t="shared" ref="AE72" si="25">AE71+AE70</f>
        <v>0</v>
      </c>
      <c r="AF72" s="141">
        <f t="shared" ref="AF72" si="26">AF71+AF70</f>
        <v>0</v>
      </c>
      <c r="AG72" s="141">
        <f t="shared" ref="AG72" si="27">AG71+AG70</f>
        <v>0</v>
      </c>
      <c r="AH72" s="141">
        <f t="shared" ref="AH72" si="28">AH71+AH70</f>
        <v>0</v>
      </c>
      <c r="AI72" s="141">
        <f t="shared" ref="AI72" si="29">AI71+AI70</f>
        <v>0</v>
      </c>
      <c r="AJ72" s="141">
        <f t="shared" ref="AJ72" si="30">AJ71+AJ70</f>
        <v>0</v>
      </c>
      <c r="AK72" s="141">
        <f t="shared" ref="AK72" si="31">AK71+AK70</f>
        <v>0</v>
      </c>
      <c r="AL72" s="141">
        <f t="shared" ref="AL72" si="32">AL71+AL70</f>
        <v>0</v>
      </c>
      <c r="AM72" s="141">
        <f t="shared" ref="AM72" si="33">AM71+AM70</f>
        <v>0</v>
      </c>
      <c r="AN72" s="141">
        <f t="shared" ref="AN72" si="34">AN71+AN70</f>
        <v>0</v>
      </c>
      <c r="AO72" s="141">
        <f t="shared" ref="AO72" si="35">AO71+AO70</f>
        <v>0</v>
      </c>
      <c r="AP72" s="141">
        <f t="shared" ref="AP72" si="36">AP71+AP70</f>
        <v>0</v>
      </c>
      <c r="AQ72" s="169">
        <f>AP72</f>
        <v>0</v>
      </c>
      <c r="AR72" s="170"/>
      <c r="AS72" s="169">
        <f>AQ72</f>
        <v>0</v>
      </c>
      <c r="AT72" s="167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  <c r="EG72" s="162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2"/>
      <c r="ES72" s="162"/>
      <c r="ET72" s="162"/>
      <c r="EU72" s="162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2"/>
      <c r="FG72" s="162"/>
      <c r="FH72" s="162"/>
      <c r="FI72" s="162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2"/>
    </row>
    <row r="73" spans="1:176" s="147" customFormat="1" ht="15.75" x14ac:dyDescent="0.25">
      <c r="A73" s="163"/>
      <c r="B73" s="164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46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46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58"/>
      <c r="AT73" s="165"/>
      <c r="AU73" s="165"/>
      <c r="AV73" s="165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2"/>
      <c r="ES73" s="162"/>
      <c r="ET73" s="162"/>
      <c r="EU73" s="162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2"/>
      <c r="FG73" s="162"/>
      <c r="FH73" s="162"/>
      <c r="FI73" s="162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2"/>
    </row>
    <row r="74" spans="1:176" s="147" customFormat="1" ht="26.25" customHeight="1" x14ac:dyDescent="0.35">
      <c r="A74" s="188" t="s">
        <v>228</v>
      </c>
      <c r="B74" s="164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46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46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58"/>
      <c r="AU74" s="165"/>
      <c r="AV74" s="165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</row>
    <row r="75" spans="1:176" ht="15.75" x14ac:dyDescent="0.25">
      <c r="A75" s="166" t="s">
        <v>227</v>
      </c>
      <c r="B75" s="125">
        <f>+SUM(B14-B72)</f>
        <v>0</v>
      </c>
      <c r="C75" s="141">
        <f t="shared" ref="C75:O75" si="37">C11</f>
        <v>0</v>
      </c>
      <c r="D75" s="141">
        <f t="shared" si="37"/>
        <v>0</v>
      </c>
      <c r="E75" s="141">
        <f t="shared" si="37"/>
        <v>0</v>
      </c>
      <c r="F75" s="141">
        <f t="shared" si="37"/>
        <v>0</v>
      </c>
      <c r="G75" s="141">
        <f t="shared" si="37"/>
        <v>0</v>
      </c>
      <c r="H75" s="141">
        <f t="shared" si="37"/>
        <v>0</v>
      </c>
      <c r="I75" s="141">
        <f t="shared" si="37"/>
        <v>0</v>
      </c>
      <c r="J75" s="141">
        <f t="shared" si="37"/>
        <v>0</v>
      </c>
      <c r="K75" s="141">
        <f t="shared" si="37"/>
        <v>0</v>
      </c>
      <c r="L75" s="141">
        <f t="shared" si="37"/>
        <v>0</v>
      </c>
      <c r="M75" s="141">
        <f t="shared" si="37"/>
        <v>0</v>
      </c>
      <c r="N75" s="141">
        <f t="shared" si="37"/>
        <v>0</v>
      </c>
      <c r="O75" s="154">
        <f t="shared" si="37"/>
        <v>0</v>
      </c>
      <c r="P75" s="146"/>
      <c r="Q75" s="141">
        <f t="shared" ref="Q75:AC75" si="38">Q11</f>
        <v>0</v>
      </c>
      <c r="R75" s="141">
        <f t="shared" si="38"/>
        <v>0</v>
      </c>
      <c r="S75" s="141">
        <f t="shared" si="38"/>
        <v>0</v>
      </c>
      <c r="T75" s="141">
        <f t="shared" si="38"/>
        <v>0</v>
      </c>
      <c r="U75" s="141">
        <f t="shared" si="38"/>
        <v>0</v>
      </c>
      <c r="V75" s="141">
        <f t="shared" si="38"/>
        <v>0</v>
      </c>
      <c r="W75" s="141">
        <f t="shared" si="38"/>
        <v>0</v>
      </c>
      <c r="X75" s="141">
        <f t="shared" si="38"/>
        <v>0</v>
      </c>
      <c r="Y75" s="141">
        <f t="shared" si="38"/>
        <v>0</v>
      </c>
      <c r="Z75" s="141">
        <f t="shared" si="38"/>
        <v>0</v>
      </c>
      <c r="AA75" s="141">
        <f t="shared" si="38"/>
        <v>0</v>
      </c>
      <c r="AB75" s="141">
        <f t="shared" si="38"/>
        <v>0</v>
      </c>
      <c r="AC75" s="154">
        <f t="shared" si="38"/>
        <v>0</v>
      </c>
      <c r="AD75" s="146"/>
      <c r="AE75" s="141">
        <f t="shared" ref="AE75:AQ75" si="39">AE11</f>
        <v>0</v>
      </c>
      <c r="AF75" s="141">
        <f t="shared" si="39"/>
        <v>0</v>
      </c>
      <c r="AG75" s="141">
        <f t="shared" si="39"/>
        <v>0</v>
      </c>
      <c r="AH75" s="141">
        <f t="shared" si="39"/>
        <v>0</v>
      </c>
      <c r="AI75" s="141">
        <f t="shared" si="39"/>
        <v>0</v>
      </c>
      <c r="AJ75" s="141">
        <f t="shared" si="39"/>
        <v>0</v>
      </c>
      <c r="AK75" s="141">
        <f t="shared" si="39"/>
        <v>0</v>
      </c>
      <c r="AL75" s="141">
        <f t="shared" si="39"/>
        <v>0</v>
      </c>
      <c r="AM75" s="141">
        <f t="shared" si="39"/>
        <v>0</v>
      </c>
      <c r="AN75" s="141">
        <f t="shared" si="39"/>
        <v>0</v>
      </c>
      <c r="AO75" s="141">
        <f t="shared" si="39"/>
        <v>0</v>
      </c>
      <c r="AP75" s="141">
        <f t="shared" si="39"/>
        <v>0</v>
      </c>
      <c r="AQ75" s="154">
        <f t="shared" si="39"/>
        <v>0</v>
      </c>
      <c r="AR75" s="165"/>
      <c r="AS75" s="154">
        <f>AS11</f>
        <v>0</v>
      </c>
      <c r="AT75" s="158"/>
    </row>
    <row r="76" spans="1:176" ht="15.75" x14ac:dyDescent="0.25">
      <c r="A76" s="143" t="s">
        <v>239</v>
      </c>
      <c r="B76" s="144">
        <v>0</v>
      </c>
      <c r="C76" s="141">
        <f>C68</f>
        <v>0</v>
      </c>
      <c r="D76" s="141">
        <f t="shared" ref="D76:AS76" si="40">D68</f>
        <v>0</v>
      </c>
      <c r="E76" s="141">
        <f t="shared" si="40"/>
        <v>0</v>
      </c>
      <c r="F76" s="141">
        <f t="shared" si="40"/>
        <v>0</v>
      </c>
      <c r="G76" s="141">
        <f t="shared" si="40"/>
        <v>0</v>
      </c>
      <c r="H76" s="141">
        <f t="shared" si="40"/>
        <v>0</v>
      </c>
      <c r="I76" s="141">
        <f t="shared" si="40"/>
        <v>0</v>
      </c>
      <c r="J76" s="141">
        <f t="shared" si="40"/>
        <v>0</v>
      </c>
      <c r="K76" s="141">
        <f t="shared" si="40"/>
        <v>0</v>
      </c>
      <c r="L76" s="141">
        <f t="shared" si="40"/>
        <v>0</v>
      </c>
      <c r="M76" s="141">
        <f t="shared" si="40"/>
        <v>0</v>
      </c>
      <c r="N76" s="141">
        <f t="shared" si="40"/>
        <v>0</v>
      </c>
      <c r="O76" s="154">
        <f t="shared" si="40"/>
        <v>0</v>
      </c>
      <c r="P76" s="146"/>
      <c r="Q76" s="141">
        <f t="shared" si="40"/>
        <v>0</v>
      </c>
      <c r="R76" s="141">
        <f t="shared" si="40"/>
        <v>0</v>
      </c>
      <c r="S76" s="141">
        <f t="shared" si="40"/>
        <v>0</v>
      </c>
      <c r="T76" s="141">
        <f t="shared" si="40"/>
        <v>0</v>
      </c>
      <c r="U76" s="141">
        <f t="shared" si="40"/>
        <v>0</v>
      </c>
      <c r="V76" s="141">
        <f t="shared" si="40"/>
        <v>0</v>
      </c>
      <c r="W76" s="141">
        <f t="shared" si="40"/>
        <v>0</v>
      </c>
      <c r="X76" s="141">
        <f t="shared" si="40"/>
        <v>0</v>
      </c>
      <c r="Y76" s="141">
        <f t="shared" si="40"/>
        <v>0</v>
      </c>
      <c r="Z76" s="141">
        <f t="shared" si="40"/>
        <v>0</v>
      </c>
      <c r="AA76" s="141">
        <f t="shared" si="40"/>
        <v>0</v>
      </c>
      <c r="AB76" s="141">
        <f t="shared" si="40"/>
        <v>0</v>
      </c>
      <c r="AC76" s="154">
        <f t="shared" si="40"/>
        <v>0</v>
      </c>
      <c r="AD76" s="146"/>
      <c r="AE76" s="141">
        <f t="shared" si="40"/>
        <v>0</v>
      </c>
      <c r="AF76" s="141">
        <f t="shared" si="40"/>
        <v>0</v>
      </c>
      <c r="AG76" s="141">
        <f t="shared" si="40"/>
        <v>0</v>
      </c>
      <c r="AH76" s="141">
        <f t="shared" si="40"/>
        <v>0</v>
      </c>
      <c r="AI76" s="141">
        <f t="shared" si="40"/>
        <v>0</v>
      </c>
      <c r="AJ76" s="141">
        <f t="shared" si="40"/>
        <v>0</v>
      </c>
      <c r="AK76" s="141">
        <f t="shared" si="40"/>
        <v>0</v>
      </c>
      <c r="AL76" s="141">
        <f t="shared" si="40"/>
        <v>0</v>
      </c>
      <c r="AM76" s="141">
        <f t="shared" si="40"/>
        <v>0</v>
      </c>
      <c r="AN76" s="141">
        <f t="shared" si="40"/>
        <v>0</v>
      </c>
      <c r="AO76" s="141">
        <f t="shared" si="40"/>
        <v>0</v>
      </c>
      <c r="AP76" s="141">
        <f t="shared" si="40"/>
        <v>0</v>
      </c>
      <c r="AQ76" s="154">
        <f t="shared" si="40"/>
        <v>0</v>
      </c>
      <c r="AR76" s="165"/>
      <c r="AS76" s="154">
        <f t="shared" si="40"/>
        <v>0</v>
      </c>
      <c r="AT76" s="158" t="e">
        <f>AS76/AS75</f>
        <v>#DIV/0!</v>
      </c>
    </row>
    <row r="77" spans="1:176" s="111" customFormat="1" ht="20.25" x14ac:dyDescent="0.3">
      <c r="A77" s="143" t="s">
        <v>241</v>
      </c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89">
        <f>O75-O76</f>
        <v>0</v>
      </c>
      <c r="P77" s="146"/>
      <c r="AC77" s="189">
        <f>AC75-AC76</f>
        <v>0</v>
      </c>
      <c r="AD77" s="146"/>
      <c r="AQ77" s="189">
        <f>AQ75-AQ76</f>
        <v>0</v>
      </c>
      <c r="AR77" s="165"/>
      <c r="AS77" s="189">
        <f>AS75-AS76</f>
        <v>0</v>
      </c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  <c r="DK77" s="187"/>
      <c r="DL77" s="187"/>
      <c r="DM77" s="187"/>
      <c r="DN77" s="187"/>
      <c r="DO77" s="187"/>
      <c r="DP77" s="187"/>
      <c r="DQ77" s="187"/>
      <c r="DR77" s="187"/>
      <c r="DS77" s="187"/>
      <c r="DT77" s="187"/>
      <c r="DU77" s="187"/>
      <c r="DV77" s="187"/>
      <c r="DW77" s="187"/>
      <c r="DX77" s="187"/>
      <c r="DY77" s="187"/>
      <c r="DZ77" s="187"/>
      <c r="EA77" s="187"/>
      <c r="EB77" s="187"/>
      <c r="EC77" s="187"/>
      <c r="ED77" s="187"/>
      <c r="EE77" s="187"/>
      <c r="EF77" s="187"/>
      <c r="EG77" s="187"/>
      <c r="EH77" s="187"/>
      <c r="EI77" s="187"/>
      <c r="EJ77" s="187"/>
      <c r="EK77" s="187"/>
      <c r="EL77" s="187"/>
      <c r="EM77" s="187"/>
      <c r="EN77" s="187"/>
      <c r="EO77" s="187"/>
      <c r="EP77" s="187"/>
      <c r="EQ77" s="187"/>
      <c r="ER77" s="187"/>
      <c r="ES77" s="187"/>
      <c r="ET77" s="187"/>
      <c r="EU77" s="187"/>
      <c r="EV77" s="187"/>
      <c r="EW77" s="187"/>
      <c r="EX77" s="187"/>
      <c r="EY77" s="187"/>
      <c r="EZ77" s="187"/>
      <c r="FA77" s="187"/>
      <c r="FB77" s="187"/>
      <c r="FC77" s="187"/>
      <c r="FD77" s="187"/>
      <c r="FE77" s="187"/>
      <c r="FF77" s="187"/>
      <c r="FG77" s="187"/>
      <c r="FH77" s="187"/>
      <c r="FI77" s="187"/>
      <c r="FJ77" s="187"/>
      <c r="FK77" s="187"/>
      <c r="FL77" s="187"/>
      <c r="FM77" s="187"/>
      <c r="FN77" s="187"/>
      <c r="FO77" s="187"/>
      <c r="FP77" s="187"/>
      <c r="FQ77" s="187"/>
      <c r="FR77" s="187"/>
      <c r="FS77" s="187"/>
      <c r="FT77" s="187"/>
    </row>
    <row r="78" spans="1:176" s="111" customFormat="1" ht="15.75" x14ac:dyDescent="0.25">
      <c r="A78" s="172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AD78" s="146"/>
      <c r="AR78" s="165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7"/>
      <c r="BE78" s="187"/>
      <c r="BF78" s="187"/>
      <c r="BG78" s="187"/>
      <c r="BH78" s="187"/>
      <c r="BI78" s="187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7"/>
      <c r="BY78" s="187"/>
      <c r="BZ78" s="187"/>
      <c r="CA78" s="187"/>
      <c r="CB78" s="187"/>
      <c r="CC78" s="187"/>
      <c r="CD78" s="187"/>
      <c r="CE78" s="187"/>
      <c r="CF78" s="18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  <c r="CQ78" s="187"/>
      <c r="CR78" s="187"/>
      <c r="CS78" s="187"/>
      <c r="CT78" s="187"/>
      <c r="CU78" s="187"/>
      <c r="CV78" s="187"/>
      <c r="CW78" s="187"/>
      <c r="CX78" s="187"/>
      <c r="CY78" s="187"/>
      <c r="CZ78" s="187"/>
      <c r="DA78" s="187"/>
      <c r="DB78" s="187"/>
      <c r="DC78" s="187"/>
      <c r="DD78" s="187"/>
      <c r="DE78" s="187"/>
      <c r="DF78" s="187"/>
      <c r="DG78" s="187"/>
      <c r="DH78" s="187"/>
      <c r="DI78" s="187"/>
      <c r="DJ78" s="187"/>
      <c r="DK78" s="187"/>
      <c r="DL78" s="187"/>
      <c r="DM78" s="187"/>
      <c r="DN78" s="187"/>
      <c r="DO78" s="187"/>
      <c r="DP78" s="187"/>
      <c r="DQ78" s="187"/>
      <c r="DR78" s="187"/>
      <c r="DS78" s="187"/>
      <c r="DT78" s="187"/>
      <c r="DU78" s="187"/>
      <c r="DV78" s="187"/>
      <c r="DW78" s="187"/>
      <c r="DX78" s="187"/>
      <c r="DY78" s="187"/>
      <c r="DZ78" s="187"/>
      <c r="EA78" s="187"/>
      <c r="EB78" s="187"/>
      <c r="EC78" s="187"/>
      <c r="ED78" s="187"/>
      <c r="EE78" s="187"/>
      <c r="EF78" s="187"/>
      <c r="EG78" s="187"/>
      <c r="EH78" s="187"/>
      <c r="EI78" s="187"/>
      <c r="EJ78" s="187"/>
      <c r="EK78" s="187"/>
      <c r="EL78" s="187"/>
      <c r="EM78" s="187"/>
      <c r="EN78" s="187"/>
      <c r="EO78" s="187"/>
      <c r="EP78" s="187"/>
      <c r="EQ78" s="187"/>
      <c r="ER78" s="187"/>
      <c r="ES78" s="187"/>
      <c r="ET78" s="187"/>
      <c r="EU78" s="187"/>
      <c r="EV78" s="187"/>
      <c r="EW78" s="187"/>
      <c r="EX78" s="187"/>
      <c r="EY78" s="187"/>
      <c r="EZ78" s="187"/>
      <c r="FA78" s="187"/>
      <c r="FB78" s="187"/>
      <c r="FC78" s="187"/>
      <c r="FD78" s="187"/>
      <c r="FE78" s="187"/>
      <c r="FF78" s="187"/>
      <c r="FG78" s="187"/>
      <c r="FH78" s="187"/>
      <c r="FI78" s="187"/>
      <c r="FJ78" s="187"/>
      <c r="FK78" s="187"/>
      <c r="FL78" s="187"/>
      <c r="FM78" s="187"/>
      <c r="FN78" s="187"/>
      <c r="FO78" s="187"/>
      <c r="FP78" s="187"/>
      <c r="FQ78" s="187"/>
      <c r="FR78" s="187"/>
      <c r="FS78" s="187"/>
      <c r="FT78" s="187"/>
    </row>
    <row r="79" spans="1:176" s="111" customFormat="1" ht="15.75" x14ac:dyDescent="0.25">
      <c r="A79" s="151" t="s">
        <v>220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  <c r="CQ79" s="187"/>
      <c r="CR79" s="187"/>
      <c r="CS79" s="187"/>
      <c r="CT79" s="187"/>
      <c r="CU79" s="187"/>
      <c r="CV79" s="187"/>
      <c r="CW79" s="187"/>
      <c r="CX79" s="187"/>
      <c r="CY79" s="187"/>
      <c r="CZ79" s="187"/>
      <c r="DA79" s="187"/>
      <c r="DB79" s="187"/>
      <c r="DC79" s="187"/>
      <c r="DD79" s="187"/>
      <c r="DE79" s="187"/>
      <c r="DF79" s="187"/>
      <c r="DG79" s="187"/>
      <c r="DH79" s="187"/>
      <c r="DI79" s="187"/>
      <c r="DJ79" s="187"/>
      <c r="DK79" s="187"/>
      <c r="DL79" s="187"/>
      <c r="DM79" s="187"/>
      <c r="DN79" s="187"/>
      <c r="DO79" s="187"/>
      <c r="DP79" s="187"/>
      <c r="DQ79" s="187"/>
      <c r="DR79" s="187"/>
      <c r="DS79" s="187"/>
      <c r="DT79" s="187"/>
      <c r="DU79" s="187"/>
      <c r="DV79" s="187"/>
      <c r="DW79" s="187"/>
      <c r="DX79" s="187"/>
      <c r="DY79" s="187"/>
      <c r="DZ79" s="187"/>
      <c r="EA79" s="187"/>
      <c r="EB79" s="187"/>
      <c r="EC79" s="187"/>
      <c r="ED79" s="187"/>
      <c r="EE79" s="187"/>
      <c r="EF79" s="187"/>
      <c r="EG79" s="187"/>
      <c r="EH79" s="187"/>
      <c r="EI79" s="187"/>
      <c r="EJ79" s="187"/>
      <c r="EK79" s="187"/>
      <c r="EL79" s="187"/>
      <c r="EM79" s="187"/>
      <c r="EN79" s="187"/>
      <c r="EO79" s="187"/>
      <c r="EP79" s="187"/>
      <c r="EQ79" s="187"/>
      <c r="ER79" s="187"/>
      <c r="ES79" s="187"/>
      <c r="ET79" s="187"/>
      <c r="EU79" s="187"/>
      <c r="EV79" s="187"/>
      <c r="EW79" s="187"/>
      <c r="EX79" s="187"/>
      <c r="EY79" s="187"/>
      <c r="EZ79" s="187"/>
      <c r="FA79" s="187"/>
      <c r="FB79" s="187"/>
      <c r="FC79" s="187"/>
      <c r="FD79" s="187"/>
      <c r="FE79" s="187"/>
      <c r="FF79" s="187"/>
      <c r="FG79" s="187"/>
      <c r="FH79" s="187"/>
      <c r="FI79" s="187"/>
      <c r="FJ79" s="187"/>
      <c r="FK79" s="187"/>
      <c r="FL79" s="187"/>
      <c r="FM79" s="187"/>
      <c r="FN79" s="187"/>
      <c r="FO79" s="187"/>
      <c r="FP79" s="187"/>
      <c r="FQ79" s="187"/>
      <c r="FR79" s="187"/>
      <c r="FS79" s="187"/>
      <c r="FT79" s="187"/>
    </row>
    <row r="80" spans="1:176" s="111" customFormat="1" x14ac:dyDescent="0.2">
      <c r="A80" s="172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AT80" s="187"/>
      <c r="AU80" s="187"/>
      <c r="AV80" s="187"/>
      <c r="AW80" s="187"/>
      <c r="AX80" s="187"/>
      <c r="AY80" s="187"/>
      <c r="AZ80" s="187"/>
      <c r="BA80" s="187"/>
      <c r="BB80" s="187"/>
      <c r="BC80" s="187"/>
      <c r="BD80" s="187"/>
      <c r="BE80" s="187"/>
      <c r="BF80" s="187"/>
      <c r="BG80" s="187"/>
      <c r="BH80" s="187"/>
      <c r="BI80" s="187"/>
      <c r="BJ80" s="187"/>
      <c r="BK80" s="187"/>
      <c r="BL80" s="187"/>
      <c r="BM80" s="187"/>
      <c r="BN80" s="187"/>
      <c r="BO80" s="187"/>
      <c r="BP80" s="187"/>
      <c r="BQ80" s="187"/>
      <c r="BR80" s="187"/>
      <c r="BS80" s="187"/>
      <c r="BT80" s="187"/>
      <c r="BU80" s="187"/>
      <c r="BV80" s="187"/>
      <c r="BW80" s="187"/>
      <c r="BX80" s="187"/>
      <c r="BY80" s="187"/>
      <c r="BZ80" s="187"/>
      <c r="CA80" s="187"/>
      <c r="CB80" s="187"/>
      <c r="CC80" s="187"/>
      <c r="CD80" s="187"/>
      <c r="CE80" s="187"/>
      <c r="CF80" s="187"/>
      <c r="CG80" s="187"/>
      <c r="CH80" s="187"/>
      <c r="CI80" s="187"/>
      <c r="CJ80" s="187"/>
      <c r="CK80" s="187"/>
      <c r="CL80" s="187"/>
      <c r="CM80" s="187"/>
      <c r="CN80" s="187"/>
      <c r="CO80" s="187"/>
      <c r="CP80" s="187"/>
      <c r="CQ80" s="187"/>
      <c r="CR80" s="187"/>
      <c r="CS80" s="187"/>
      <c r="CT80" s="187"/>
      <c r="CU80" s="187"/>
      <c r="CV80" s="187"/>
      <c r="CW80" s="187"/>
      <c r="CX80" s="187"/>
      <c r="CY80" s="187"/>
      <c r="CZ80" s="187"/>
      <c r="DA80" s="187"/>
      <c r="DB80" s="187"/>
      <c r="DC80" s="187"/>
      <c r="DD80" s="187"/>
      <c r="DE80" s="187"/>
      <c r="DF80" s="187"/>
      <c r="DG80" s="187"/>
      <c r="DH80" s="187"/>
      <c r="DI80" s="187"/>
      <c r="DJ80" s="187"/>
      <c r="DK80" s="187"/>
      <c r="DL80" s="187"/>
      <c r="DM80" s="187"/>
      <c r="DN80" s="187"/>
      <c r="DO80" s="187"/>
      <c r="DP80" s="187"/>
      <c r="DQ80" s="187"/>
      <c r="DR80" s="187"/>
      <c r="DS80" s="187"/>
      <c r="DT80" s="187"/>
      <c r="DU80" s="187"/>
      <c r="DV80" s="187"/>
      <c r="DW80" s="187"/>
      <c r="DX80" s="187"/>
      <c r="DY80" s="187"/>
      <c r="DZ80" s="187"/>
      <c r="EA80" s="187"/>
      <c r="EB80" s="187"/>
      <c r="EC80" s="187"/>
      <c r="ED80" s="187"/>
      <c r="EE80" s="187"/>
      <c r="EF80" s="187"/>
      <c r="EG80" s="187"/>
      <c r="EH80" s="187"/>
      <c r="EI80" s="187"/>
      <c r="EJ80" s="187"/>
      <c r="EK80" s="187"/>
      <c r="EL80" s="187"/>
      <c r="EM80" s="187"/>
      <c r="EN80" s="187"/>
      <c r="EO80" s="187"/>
      <c r="EP80" s="187"/>
      <c r="EQ80" s="187"/>
      <c r="ER80" s="187"/>
      <c r="ES80" s="187"/>
      <c r="ET80" s="187"/>
      <c r="EU80" s="187"/>
      <c r="EV80" s="187"/>
      <c r="EW80" s="187"/>
      <c r="EX80" s="187"/>
      <c r="EY80" s="187"/>
      <c r="EZ80" s="187"/>
      <c r="FA80" s="187"/>
      <c r="FB80" s="187"/>
      <c r="FC80" s="187"/>
      <c r="FD80" s="187"/>
      <c r="FE80" s="187"/>
      <c r="FF80" s="187"/>
      <c r="FG80" s="187"/>
      <c r="FH80" s="187"/>
      <c r="FI80" s="187"/>
      <c r="FJ80" s="187"/>
      <c r="FK80" s="187"/>
      <c r="FL80" s="187"/>
      <c r="FM80" s="187"/>
      <c r="FN80" s="187"/>
      <c r="FO80" s="187"/>
      <c r="FP80" s="187"/>
      <c r="FQ80" s="187"/>
      <c r="FR80" s="187"/>
      <c r="FS80" s="187"/>
      <c r="FT80" s="187"/>
    </row>
    <row r="81" spans="1:176" s="111" customFormat="1" x14ac:dyDescent="0.2">
      <c r="A81" s="172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AT81" s="187"/>
      <c r="AU81" s="187"/>
      <c r="AV81" s="187"/>
      <c r="AW81" s="187"/>
      <c r="AX81" s="187"/>
      <c r="AY81" s="187"/>
      <c r="AZ81" s="187"/>
      <c r="BA81" s="187"/>
      <c r="BB81" s="187"/>
      <c r="BC81" s="187"/>
      <c r="BD81" s="187"/>
      <c r="BE81" s="187"/>
      <c r="BF81" s="187"/>
      <c r="BG81" s="187"/>
      <c r="BH81" s="187"/>
      <c r="BI81" s="187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7"/>
      <c r="BY81" s="187"/>
      <c r="BZ81" s="187"/>
      <c r="CA81" s="187"/>
      <c r="CB81" s="187"/>
      <c r="CC81" s="187"/>
      <c r="CD81" s="187"/>
      <c r="CE81" s="187"/>
      <c r="CF81" s="187"/>
      <c r="CG81" s="187"/>
      <c r="CH81" s="187"/>
      <c r="CI81" s="187"/>
      <c r="CJ81" s="187"/>
      <c r="CK81" s="187"/>
      <c r="CL81" s="187"/>
      <c r="CM81" s="187"/>
      <c r="CN81" s="187"/>
      <c r="CO81" s="187"/>
      <c r="CP81" s="187"/>
      <c r="CQ81" s="187"/>
      <c r="CR81" s="187"/>
      <c r="CS81" s="187"/>
      <c r="CT81" s="187"/>
      <c r="CU81" s="187"/>
      <c r="CV81" s="187"/>
      <c r="CW81" s="187"/>
      <c r="CX81" s="187"/>
      <c r="CY81" s="187"/>
      <c r="CZ81" s="187"/>
      <c r="DA81" s="187"/>
      <c r="DB81" s="187"/>
      <c r="DC81" s="187"/>
      <c r="DD81" s="187"/>
      <c r="DE81" s="187"/>
      <c r="DF81" s="187"/>
      <c r="DG81" s="187"/>
      <c r="DH81" s="187"/>
      <c r="DI81" s="187"/>
      <c r="DJ81" s="187"/>
      <c r="DK81" s="187"/>
      <c r="DL81" s="187"/>
      <c r="DM81" s="187"/>
      <c r="DN81" s="187"/>
      <c r="DO81" s="187"/>
      <c r="DP81" s="187"/>
      <c r="DQ81" s="187"/>
      <c r="DR81" s="187"/>
      <c r="DS81" s="187"/>
      <c r="DT81" s="187"/>
      <c r="DU81" s="187"/>
      <c r="DV81" s="187"/>
      <c r="DW81" s="187"/>
      <c r="DX81" s="187"/>
      <c r="DY81" s="187"/>
      <c r="DZ81" s="187"/>
      <c r="EA81" s="187"/>
      <c r="EB81" s="187"/>
      <c r="EC81" s="187"/>
      <c r="ED81" s="187"/>
      <c r="EE81" s="187"/>
      <c r="EF81" s="187"/>
      <c r="EG81" s="187"/>
      <c r="EH81" s="187"/>
      <c r="EI81" s="187"/>
      <c r="EJ81" s="187"/>
      <c r="EK81" s="187"/>
      <c r="EL81" s="187"/>
      <c r="EM81" s="187"/>
      <c r="EN81" s="187"/>
      <c r="EO81" s="187"/>
      <c r="EP81" s="187"/>
      <c r="EQ81" s="187"/>
      <c r="ER81" s="187"/>
      <c r="ES81" s="187"/>
      <c r="ET81" s="187"/>
      <c r="EU81" s="187"/>
      <c r="EV81" s="187"/>
      <c r="EW81" s="187"/>
      <c r="EX81" s="187"/>
      <c r="EY81" s="187"/>
      <c r="EZ81" s="187"/>
      <c r="FA81" s="187"/>
      <c r="FB81" s="187"/>
      <c r="FC81" s="187"/>
      <c r="FD81" s="187"/>
      <c r="FE81" s="187"/>
      <c r="FF81" s="187"/>
      <c r="FG81" s="187"/>
      <c r="FH81" s="187"/>
      <c r="FI81" s="187"/>
      <c r="FJ81" s="187"/>
      <c r="FK81" s="187"/>
      <c r="FL81" s="187"/>
      <c r="FM81" s="187"/>
      <c r="FN81" s="187"/>
      <c r="FO81" s="187"/>
      <c r="FP81" s="187"/>
      <c r="FQ81" s="187"/>
      <c r="FR81" s="187"/>
      <c r="FS81" s="187"/>
      <c r="FT81" s="187"/>
    </row>
    <row r="82" spans="1:176" s="111" customFormat="1" x14ac:dyDescent="0.2">
      <c r="A82" s="172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AT82" s="187"/>
      <c r="AU82" s="187"/>
      <c r="AV82" s="187"/>
      <c r="AW82" s="187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7"/>
      <c r="BJ82" s="187"/>
      <c r="BK82" s="187"/>
      <c r="BL82" s="187"/>
      <c r="BM82" s="187"/>
      <c r="BN82" s="187"/>
      <c r="BO82" s="187"/>
      <c r="BP82" s="187"/>
      <c r="BQ82" s="187"/>
      <c r="BR82" s="187"/>
      <c r="BS82" s="187"/>
      <c r="BT82" s="187"/>
      <c r="BU82" s="187"/>
      <c r="BV82" s="187"/>
      <c r="BW82" s="187"/>
      <c r="BX82" s="187"/>
      <c r="BY82" s="187"/>
      <c r="BZ82" s="187"/>
      <c r="CA82" s="187"/>
      <c r="CB82" s="187"/>
      <c r="CC82" s="187"/>
      <c r="CD82" s="187"/>
      <c r="CE82" s="187"/>
      <c r="CF82" s="187"/>
      <c r="CG82" s="187"/>
      <c r="CH82" s="187"/>
      <c r="CI82" s="187"/>
      <c r="CJ82" s="187"/>
      <c r="CK82" s="187"/>
      <c r="CL82" s="187"/>
      <c r="CM82" s="187"/>
      <c r="CN82" s="187"/>
      <c r="CO82" s="187"/>
      <c r="CP82" s="187"/>
      <c r="CQ82" s="187"/>
      <c r="CR82" s="187"/>
      <c r="CS82" s="187"/>
      <c r="CT82" s="187"/>
      <c r="CU82" s="187"/>
      <c r="CV82" s="187"/>
      <c r="CW82" s="187"/>
      <c r="CX82" s="187"/>
      <c r="CY82" s="187"/>
      <c r="CZ82" s="187"/>
      <c r="DA82" s="187"/>
      <c r="DB82" s="187"/>
      <c r="DC82" s="187"/>
      <c r="DD82" s="187"/>
      <c r="DE82" s="187"/>
      <c r="DF82" s="187"/>
      <c r="DG82" s="187"/>
      <c r="DH82" s="187"/>
      <c r="DI82" s="187"/>
      <c r="DJ82" s="187"/>
      <c r="DK82" s="187"/>
      <c r="DL82" s="187"/>
      <c r="DM82" s="187"/>
      <c r="DN82" s="187"/>
      <c r="DO82" s="187"/>
      <c r="DP82" s="187"/>
      <c r="DQ82" s="187"/>
      <c r="DR82" s="187"/>
      <c r="DS82" s="187"/>
      <c r="DT82" s="187"/>
      <c r="DU82" s="187"/>
      <c r="DV82" s="187"/>
      <c r="DW82" s="187"/>
      <c r="DX82" s="187"/>
      <c r="DY82" s="187"/>
      <c r="DZ82" s="187"/>
      <c r="EA82" s="187"/>
      <c r="EB82" s="187"/>
      <c r="EC82" s="187"/>
      <c r="ED82" s="187"/>
      <c r="EE82" s="187"/>
      <c r="EF82" s="187"/>
      <c r="EG82" s="187"/>
      <c r="EH82" s="187"/>
      <c r="EI82" s="187"/>
      <c r="EJ82" s="187"/>
      <c r="EK82" s="187"/>
      <c r="EL82" s="187"/>
      <c r="EM82" s="187"/>
      <c r="EN82" s="187"/>
      <c r="EO82" s="187"/>
      <c r="EP82" s="187"/>
      <c r="EQ82" s="187"/>
      <c r="ER82" s="187"/>
      <c r="ES82" s="187"/>
      <c r="ET82" s="187"/>
      <c r="EU82" s="187"/>
      <c r="EV82" s="187"/>
      <c r="EW82" s="187"/>
      <c r="EX82" s="187"/>
      <c r="EY82" s="187"/>
      <c r="EZ82" s="187"/>
      <c r="FA82" s="187"/>
      <c r="FB82" s="187"/>
      <c r="FC82" s="187"/>
      <c r="FD82" s="187"/>
      <c r="FE82" s="187"/>
      <c r="FF82" s="187"/>
      <c r="FG82" s="187"/>
      <c r="FH82" s="187"/>
      <c r="FI82" s="187"/>
      <c r="FJ82" s="187"/>
      <c r="FK82" s="187"/>
      <c r="FL82" s="187"/>
      <c r="FM82" s="187"/>
      <c r="FN82" s="187"/>
      <c r="FO82" s="187"/>
      <c r="FP82" s="187"/>
      <c r="FQ82" s="187"/>
      <c r="FR82" s="187"/>
      <c r="FS82" s="187"/>
      <c r="FT82" s="187"/>
    </row>
    <row r="83" spans="1:176" s="111" customFormat="1" x14ac:dyDescent="0.2">
      <c r="A83" s="172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7"/>
      <c r="BR83" s="187"/>
      <c r="BS83" s="187"/>
      <c r="BT83" s="187"/>
      <c r="BU83" s="187"/>
      <c r="BV83" s="187"/>
      <c r="BW83" s="187"/>
      <c r="BX83" s="187"/>
      <c r="BY83" s="187"/>
      <c r="BZ83" s="187"/>
      <c r="CA83" s="187"/>
      <c r="CB83" s="187"/>
      <c r="CC83" s="187"/>
      <c r="CD83" s="187"/>
      <c r="CE83" s="187"/>
      <c r="CF83" s="187"/>
      <c r="CG83" s="187"/>
      <c r="CH83" s="187"/>
      <c r="CI83" s="187"/>
      <c r="CJ83" s="187"/>
      <c r="CK83" s="187"/>
      <c r="CL83" s="187"/>
      <c r="CM83" s="187"/>
      <c r="CN83" s="187"/>
      <c r="CO83" s="187"/>
      <c r="CP83" s="187"/>
      <c r="CQ83" s="187"/>
      <c r="CR83" s="187"/>
      <c r="CS83" s="187"/>
      <c r="CT83" s="187"/>
      <c r="CU83" s="187"/>
      <c r="CV83" s="187"/>
      <c r="CW83" s="187"/>
      <c r="CX83" s="187"/>
      <c r="CY83" s="187"/>
      <c r="CZ83" s="187"/>
      <c r="DA83" s="187"/>
      <c r="DB83" s="187"/>
      <c r="DC83" s="187"/>
      <c r="DD83" s="187"/>
      <c r="DE83" s="187"/>
      <c r="DF83" s="187"/>
      <c r="DG83" s="187"/>
      <c r="DH83" s="187"/>
      <c r="DI83" s="187"/>
      <c r="DJ83" s="187"/>
      <c r="DK83" s="187"/>
      <c r="DL83" s="187"/>
      <c r="DM83" s="187"/>
      <c r="DN83" s="187"/>
      <c r="DO83" s="187"/>
      <c r="DP83" s="187"/>
      <c r="DQ83" s="187"/>
      <c r="DR83" s="187"/>
      <c r="DS83" s="187"/>
      <c r="DT83" s="187"/>
      <c r="DU83" s="187"/>
      <c r="DV83" s="187"/>
      <c r="DW83" s="187"/>
      <c r="DX83" s="187"/>
      <c r="DY83" s="187"/>
      <c r="DZ83" s="187"/>
      <c r="EA83" s="187"/>
      <c r="EB83" s="187"/>
      <c r="EC83" s="187"/>
      <c r="ED83" s="187"/>
      <c r="EE83" s="187"/>
      <c r="EF83" s="187"/>
      <c r="EG83" s="187"/>
      <c r="EH83" s="187"/>
      <c r="EI83" s="187"/>
      <c r="EJ83" s="187"/>
      <c r="EK83" s="187"/>
      <c r="EL83" s="187"/>
      <c r="EM83" s="187"/>
      <c r="EN83" s="187"/>
      <c r="EO83" s="187"/>
      <c r="EP83" s="187"/>
      <c r="EQ83" s="187"/>
      <c r="ER83" s="187"/>
      <c r="ES83" s="187"/>
      <c r="ET83" s="187"/>
      <c r="EU83" s="187"/>
      <c r="EV83" s="187"/>
      <c r="EW83" s="187"/>
      <c r="EX83" s="187"/>
      <c r="EY83" s="187"/>
      <c r="EZ83" s="187"/>
      <c r="FA83" s="187"/>
      <c r="FB83" s="187"/>
      <c r="FC83" s="187"/>
      <c r="FD83" s="187"/>
      <c r="FE83" s="187"/>
      <c r="FF83" s="187"/>
      <c r="FG83" s="187"/>
      <c r="FH83" s="187"/>
      <c r="FI83" s="187"/>
      <c r="FJ83" s="187"/>
      <c r="FK83" s="187"/>
      <c r="FL83" s="187"/>
      <c r="FM83" s="187"/>
      <c r="FN83" s="187"/>
      <c r="FO83" s="187"/>
      <c r="FP83" s="187"/>
      <c r="FQ83" s="187"/>
      <c r="FR83" s="187"/>
      <c r="FS83" s="187"/>
      <c r="FT83" s="187"/>
    </row>
    <row r="84" spans="1:176" s="111" customFormat="1" x14ac:dyDescent="0.2">
      <c r="A84" s="172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7"/>
      <c r="BE84" s="187"/>
      <c r="BF84" s="187"/>
      <c r="BG84" s="187"/>
      <c r="BH84" s="187"/>
      <c r="BI84" s="187"/>
      <c r="BJ84" s="187"/>
      <c r="BK84" s="187"/>
      <c r="BL84" s="187"/>
      <c r="BM84" s="187"/>
      <c r="BN84" s="187"/>
      <c r="BO84" s="187"/>
      <c r="BP84" s="187"/>
      <c r="BQ84" s="187"/>
      <c r="BR84" s="187"/>
      <c r="BS84" s="187"/>
      <c r="BT84" s="187"/>
      <c r="BU84" s="187"/>
      <c r="BV84" s="187"/>
      <c r="BW84" s="187"/>
      <c r="BX84" s="187"/>
      <c r="BY84" s="187"/>
      <c r="BZ84" s="187"/>
      <c r="CA84" s="187"/>
      <c r="CB84" s="187"/>
      <c r="CC84" s="187"/>
      <c r="CD84" s="187"/>
      <c r="CE84" s="187"/>
      <c r="CF84" s="187"/>
      <c r="CG84" s="187"/>
      <c r="CH84" s="187"/>
      <c r="CI84" s="187"/>
      <c r="CJ84" s="187"/>
      <c r="CK84" s="187"/>
      <c r="CL84" s="187"/>
      <c r="CM84" s="187"/>
      <c r="CN84" s="187"/>
      <c r="CO84" s="187"/>
      <c r="CP84" s="187"/>
      <c r="CQ84" s="187"/>
      <c r="CR84" s="187"/>
      <c r="CS84" s="187"/>
      <c r="CT84" s="187"/>
      <c r="CU84" s="187"/>
      <c r="CV84" s="187"/>
      <c r="CW84" s="187"/>
      <c r="CX84" s="187"/>
      <c r="CY84" s="187"/>
      <c r="CZ84" s="187"/>
      <c r="DA84" s="187"/>
      <c r="DB84" s="187"/>
      <c r="DC84" s="187"/>
      <c r="DD84" s="187"/>
      <c r="DE84" s="187"/>
      <c r="DF84" s="187"/>
      <c r="DG84" s="187"/>
      <c r="DH84" s="187"/>
      <c r="DI84" s="187"/>
      <c r="DJ84" s="187"/>
      <c r="DK84" s="187"/>
      <c r="DL84" s="187"/>
      <c r="DM84" s="187"/>
      <c r="DN84" s="187"/>
      <c r="DO84" s="187"/>
      <c r="DP84" s="187"/>
      <c r="DQ84" s="187"/>
      <c r="DR84" s="187"/>
      <c r="DS84" s="187"/>
      <c r="DT84" s="187"/>
      <c r="DU84" s="187"/>
      <c r="DV84" s="187"/>
      <c r="DW84" s="187"/>
      <c r="DX84" s="187"/>
      <c r="DY84" s="187"/>
      <c r="DZ84" s="187"/>
      <c r="EA84" s="187"/>
      <c r="EB84" s="187"/>
      <c r="EC84" s="187"/>
      <c r="ED84" s="187"/>
      <c r="EE84" s="187"/>
      <c r="EF84" s="187"/>
      <c r="EG84" s="187"/>
      <c r="EH84" s="187"/>
      <c r="EI84" s="187"/>
      <c r="EJ84" s="187"/>
      <c r="EK84" s="187"/>
      <c r="EL84" s="187"/>
      <c r="EM84" s="187"/>
      <c r="EN84" s="187"/>
      <c r="EO84" s="187"/>
      <c r="EP84" s="187"/>
      <c r="EQ84" s="187"/>
      <c r="ER84" s="187"/>
      <c r="ES84" s="187"/>
      <c r="ET84" s="187"/>
      <c r="EU84" s="187"/>
      <c r="EV84" s="187"/>
      <c r="EW84" s="187"/>
      <c r="EX84" s="187"/>
      <c r="EY84" s="187"/>
      <c r="EZ84" s="187"/>
      <c r="FA84" s="187"/>
      <c r="FB84" s="187"/>
      <c r="FC84" s="187"/>
      <c r="FD84" s="187"/>
      <c r="FE84" s="187"/>
      <c r="FF84" s="187"/>
      <c r="FG84" s="187"/>
      <c r="FH84" s="187"/>
      <c r="FI84" s="187"/>
      <c r="FJ84" s="187"/>
      <c r="FK84" s="187"/>
      <c r="FL84" s="187"/>
      <c r="FM84" s="187"/>
      <c r="FN84" s="187"/>
      <c r="FO84" s="187"/>
      <c r="FP84" s="187"/>
      <c r="FQ84" s="187"/>
      <c r="FR84" s="187"/>
      <c r="FS84" s="187"/>
      <c r="FT84" s="187"/>
    </row>
    <row r="85" spans="1:176" s="111" customFormat="1" x14ac:dyDescent="0.2">
      <c r="A85" s="172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  <c r="CH85" s="187"/>
      <c r="CI85" s="187"/>
      <c r="CJ85" s="187"/>
      <c r="CK85" s="187"/>
      <c r="CL85" s="187"/>
      <c r="CM85" s="187"/>
      <c r="CN85" s="187"/>
      <c r="CO85" s="187"/>
      <c r="CP85" s="187"/>
      <c r="CQ85" s="187"/>
      <c r="CR85" s="187"/>
      <c r="CS85" s="187"/>
      <c r="CT85" s="187"/>
      <c r="CU85" s="187"/>
      <c r="CV85" s="187"/>
      <c r="CW85" s="187"/>
      <c r="CX85" s="187"/>
      <c r="CY85" s="187"/>
      <c r="CZ85" s="187"/>
      <c r="DA85" s="187"/>
      <c r="DB85" s="187"/>
      <c r="DC85" s="187"/>
      <c r="DD85" s="187"/>
      <c r="DE85" s="187"/>
      <c r="DF85" s="187"/>
      <c r="DG85" s="187"/>
      <c r="DH85" s="187"/>
      <c r="DI85" s="187"/>
      <c r="DJ85" s="187"/>
      <c r="DK85" s="187"/>
      <c r="DL85" s="187"/>
      <c r="DM85" s="187"/>
      <c r="DN85" s="187"/>
      <c r="DO85" s="187"/>
      <c r="DP85" s="187"/>
      <c r="DQ85" s="187"/>
      <c r="DR85" s="187"/>
      <c r="DS85" s="187"/>
      <c r="DT85" s="187"/>
      <c r="DU85" s="187"/>
      <c r="DV85" s="187"/>
      <c r="DW85" s="187"/>
      <c r="DX85" s="187"/>
      <c r="DY85" s="187"/>
      <c r="DZ85" s="187"/>
      <c r="EA85" s="187"/>
      <c r="EB85" s="187"/>
      <c r="EC85" s="187"/>
      <c r="ED85" s="187"/>
      <c r="EE85" s="187"/>
      <c r="EF85" s="187"/>
      <c r="EG85" s="187"/>
      <c r="EH85" s="187"/>
      <c r="EI85" s="187"/>
      <c r="EJ85" s="187"/>
      <c r="EK85" s="187"/>
      <c r="EL85" s="187"/>
      <c r="EM85" s="187"/>
      <c r="EN85" s="187"/>
      <c r="EO85" s="187"/>
      <c r="EP85" s="187"/>
      <c r="EQ85" s="187"/>
      <c r="ER85" s="187"/>
      <c r="ES85" s="187"/>
      <c r="ET85" s="187"/>
      <c r="EU85" s="187"/>
      <c r="EV85" s="187"/>
      <c r="EW85" s="187"/>
      <c r="EX85" s="187"/>
      <c r="EY85" s="187"/>
      <c r="EZ85" s="187"/>
      <c r="FA85" s="187"/>
      <c r="FB85" s="187"/>
      <c r="FC85" s="187"/>
      <c r="FD85" s="187"/>
      <c r="FE85" s="187"/>
      <c r="FF85" s="187"/>
      <c r="FG85" s="187"/>
      <c r="FH85" s="187"/>
      <c r="FI85" s="187"/>
      <c r="FJ85" s="187"/>
      <c r="FK85" s="187"/>
      <c r="FL85" s="187"/>
      <c r="FM85" s="187"/>
      <c r="FN85" s="187"/>
      <c r="FO85" s="187"/>
      <c r="FP85" s="187"/>
      <c r="FQ85" s="187"/>
      <c r="FR85" s="187"/>
      <c r="FS85" s="187"/>
      <c r="FT85" s="187"/>
    </row>
    <row r="86" spans="1:176" s="111" customFormat="1" x14ac:dyDescent="0.2">
      <c r="A86" s="172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AT86" s="187"/>
      <c r="AU86" s="187"/>
      <c r="AV86" s="187"/>
      <c r="AW86" s="187"/>
      <c r="AX86" s="187"/>
      <c r="AY86" s="187"/>
      <c r="AZ86" s="187"/>
      <c r="BA86" s="187"/>
      <c r="BB86" s="187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7"/>
      <c r="BP86" s="187"/>
      <c r="BQ86" s="187"/>
      <c r="BR86" s="187"/>
      <c r="BS86" s="187"/>
      <c r="BT86" s="187"/>
      <c r="BU86" s="187"/>
      <c r="BV86" s="187"/>
      <c r="BW86" s="187"/>
      <c r="BX86" s="187"/>
      <c r="BY86" s="187"/>
      <c r="BZ86" s="187"/>
      <c r="CA86" s="187"/>
      <c r="CB86" s="187"/>
      <c r="CC86" s="187"/>
      <c r="CD86" s="187"/>
      <c r="CE86" s="187"/>
      <c r="CF86" s="187"/>
      <c r="CG86" s="187"/>
      <c r="CH86" s="187"/>
      <c r="CI86" s="187"/>
      <c r="CJ86" s="187"/>
      <c r="CK86" s="187"/>
      <c r="CL86" s="187"/>
      <c r="CM86" s="187"/>
      <c r="CN86" s="187"/>
      <c r="CO86" s="187"/>
      <c r="CP86" s="187"/>
      <c r="CQ86" s="187"/>
      <c r="CR86" s="187"/>
      <c r="CS86" s="187"/>
      <c r="CT86" s="187"/>
      <c r="CU86" s="187"/>
      <c r="CV86" s="187"/>
      <c r="CW86" s="187"/>
      <c r="CX86" s="187"/>
      <c r="CY86" s="187"/>
      <c r="CZ86" s="187"/>
      <c r="DA86" s="187"/>
      <c r="DB86" s="187"/>
      <c r="DC86" s="187"/>
      <c r="DD86" s="187"/>
      <c r="DE86" s="187"/>
      <c r="DF86" s="187"/>
      <c r="DG86" s="187"/>
      <c r="DH86" s="187"/>
      <c r="DI86" s="187"/>
      <c r="DJ86" s="187"/>
      <c r="DK86" s="187"/>
      <c r="DL86" s="187"/>
      <c r="DM86" s="187"/>
      <c r="DN86" s="187"/>
      <c r="DO86" s="187"/>
      <c r="DP86" s="187"/>
      <c r="DQ86" s="187"/>
      <c r="DR86" s="187"/>
      <c r="DS86" s="187"/>
      <c r="DT86" s="187"/>
      <c r="DU86" s="187"/>
      <c r="DV86" s="187"/>
      <c r="DW86" s="187"/>
      <c r="DX86" s="187"/>
      <c r="DY86" s="187"/>
      <c r="DZ86" s="187"/>
      <c r="EA86" s="187"/>
      <c r="EB86" s="187"/>
      <c r="EC86" s="187"/>
      <c r="ED86" s="187"/>
      <c r="EE86" s="187"/>
      <c r="EF86" s="187"/>
      <c r="EG86" s="187"/>
      <c r="EH86" s="187"/>
      <c r="EI86" s="187"/>
      <c r="EJ86" s="187"/>
      <c r="EK86" s="187"/>
      <c r="EL86" s="187"/>
      <c r="EM86" s="187"/>
      <c r="EN86" s="187"/>
      <c r="EO86" s="187"/>
      <c r="EP86" s="187"/>
      <c r="EQ86" s="187"/>
      <c r="ER86" s="187"/>
      <c r="ES86" s="187"/>
      <c r="ET86" s="187"/>
      <c r="EU86" s="187"/>
      <c r="EV86" s="187"/>
      <c r="EW86" s="187"/>
      <c r="EX86" s="187"/>
      <c r="EY86" s="187"/>
      <c r="EZ86" s="187"/>
      <c r="FA86" s="187"/>
      <c r="FB86" s="187"/>
      <c r="FC86" s="187"/>
      <c r="FD86" s="187"/>
      <c r="FE86" s="187"/>
      <c r="FF86" s="187"/>
      <c r="FG86" s="187"/>
      <c r="FH86" s="187"/>
      <c r="FI86" s="187"/>
      <c r="FJ86" s="187"/>
      <c r="FK86" s="187"/>
      <c r="FL86" s="187"/>
      <c r="FM86" s="187"/>
      <c r="FN86" s="187"/>
      <c r="FO86" s="187"/>
      <c r="FP86" s="187"/>
      <c r="FQ86" s="187"/>
      <c r="FR86" s="187"/>
      <c r="FS86" s="187"/>
      <c r="FT86" s="187"/>
    </row>
    <row r="87" spans="1:176" s="111" customFormat="1" x14ac:dyDescent="0.2">
      <c r="A87" s="172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AT87" s="187"/>
      <c r="AU87" s="187"/>
      <c r="AV87" s="187"/>
      <c r="AW87" s="187"/>
      <c r="AX87" s="187"/>
      <c r="AY87" s="187"/>
      <c r="AZ87" s="187"/>
      <c r="BA87" s="187"/>
      <c r="BB87" s="187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7"/>
      <c r="CB87" s="187"/>
      <c r="CC87" s="187"/>
      <c r="CD87" s="187"/>
      <c r="CE87" s="187"/>
      <c r="CF87" s="187"/>
      <c r="CG87" s="187"/>
      <c r="CH87" s="187"/>
      <c r="CI87" s="187"/>
      <c r="CJ87" s="187"/>
      <c r="CK87" s="187"/>
      <c r="CL87" s="187"/>
      <c r="CM87" s="187"/>
      <c r="CN87" s="187"/>
      <c r="CO87" s="187"/>
      <c r="CP87" s="187"/>
      <c r="CQ87" s="187"/>
      <c r="CR87" s="187"/>
      <c r="CS87" s="187"/>
      <c r="CT87" s="187"/>
      <c r="CU87" s="187"/>
      <c r="CV87" s="187"/>
      <c r="CW87" s="187"/>
      <c r="CX87" s="187"/>
      <c r="CY87" s="187"/>
      <c r="CZ87" s="187"/>
      <c r="DA87" s="187"/>
      <c r="DB87" s="187"/>
      <c r="DC87" s="187"/>
      <c r="DD87" s="187"/>
      <c r="DE87" s="187"/>
      <c r="DF87" s="187"/>
      <c r="DG87" s="187"/>
      <c r="DH87" s="187"/>
      <c r="DI87" s="187"/>
      <c r="DJ87" s="187"/>
      <c r="DK87" s="187"/>
      <c r="DL87" s="187"/>
      <c r="DM87" s="187"/>
      <c r="DN87" s="187"/>
      <c r="DO87" s="187"/>
      <c r="DP87" s="187"/>
      <c r="DQ87" s="187"/>
      <c r="DR87" s="187"/>
      <c r="DS87" s="187"/>
      <c r="DT87" s="187"/>
      <c r="DU87" s="187"/>
      <c r="DV87" s="187"/>
      <c r="DW87" s="187"/>
      <c r="DX87" s="187"/>
      <c r="DY87" s="187"/>
      <c r="DZ87" s="187"/>
      <c r="EA87" s="187"/>
      <c r="EB87" s="187"/>
      <c r="EC87" s="187"/>
      <c r="ED87" s="187"/>
      <c r="EE87" s="187"/>
      <c r="EF87" s="187"/>
      <c r="EG87" s="187"/>
      <c r="EH87" s="187"/>
      <c r="EI87" s="187"/>
      <c r="EJ87" s="187"/>
      <c r="EK87" s="187"/>
      <c r="EL87" s="187"/>
      <c r="EM87" s="187"/>
      <c r="EN87" s="187"/>
      <c r="EO87" s="187"/>
      <c r="EP87" s="187"/>
      <c r="EQ87" s="187"/>
      <c r="ER87" s="187"/>
      <c r="ES87" s="187"/>
      <c r="ET87" s="187"/>
      <c r="EU87" s="187"/>
      <c r="EV87" s="187"/>
      <c r="EW87" s="187"/>
      <c r="EX87" s="187"/>
      <c r="EY87" s="187"/>
      <c r="EZ87" s="187"/>
      <c r="FA87" s="187"/>
      <c r="FB87" s="187"/>
      <c r="FC87" s="187"/>
      <c r="FD87" s="187"/>
      <c r="FE87" s="187"/>
      <c r="FF87" s="187"/>
      <c r="FG87" s="187"/>
      <c r="FH87" s="187"/>
      <c r="FI87" s="187"/>
      <c r="FJ87" s="187"/>
      <c r="FK87" s="187"/>
      <c r="FL87" s="187"/>
      <c r="FM87" s="187"/>
      <c r="FN87" s="187"/>
      <c r="FO87" s="187"/>
      <c r="FP87" s="187"/>
      <c r="FQ87" s="187"/>
      <c r="FR87" s="187"/>
      <c r="FS87" s="187"/>
      <c r="FT87" s="187"/>
    </row>
    <row r="88" spans="1:176" x14ac:dyDescent="0.2">
      <c r="A88" s="148"/>
      <c r="B88" s="14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S88" s="149"/>
    </row>
  </sheetData>
  <hyperlinks>
    <hyperlink ref="A2" r:id="rId1"/>
  </hyperlinks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82" zoomScaleNormal="82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0" sqref="I10"/>
    </sheetView>
  </sheetViews>
  <sheetFormatPr defaultRowHeight="11.25" x14ac:dyDescent="0.2"/>
  <cols>
    <col min="1" max="1" width="3" style="3" bestFit="1" customWidth="1"/>
    <col min="2" max="2" width="19.28515625" style="2" customWidth="1"/>
    <col min="3" max="3" width="6.5703125" style="2" customWidth="1"/>
    <col min="4" max="4" width="7.5703125" style="2" customWidth="1"/>
    <col min="5" max="5" width="1.85546875" style="2" customWidth="1"/>
    <col min="6" max="6" width="2.140625" style="2" customWidth="1"/>
    <col min="7" max="7" width="2.42578125" style="2" customWidth="1"/>
    <col min="8" max="8" width="43.7109375" style="2" customWidth="1"/>
    <col min="9" max="9" width="60.42578125" style="2" customWidth="1"/>
    <col min="10" max="10" width="54.7109375" style="2" customWidth="1"/>
    <col min="11" max="16384" width="9.140625" style="2"/>
  </cols>
  <sheetData>
    <row r="1" spans="1:10" ht="15.75" thickBot="1" x14ac:dyDescent="0.3">
      <c r="B1" s="52" t="s">
        <v>84</v>
      </c>
      <c r="C1" s="1"/>
      <c r="H1" s="101" t="s">
        <v>130</v>
      </c>
      <c r="I1" s="100" t="s">
        <v>129</v>
      </c>
    </row>
    <row r="2" spans="1:10" ht="21" thickBot="1" x14ac:dyDescent="0.35">
      <c r="B2" s="29" t="s">
        <v>83</v>
      </c>
      <c r="C2" s="29" t="s">
        <v>123</v>
      </c>
      <c r="D2" s="30"/>
      <c r="E2" s="7"/>
      <c r="F2" s="7"/>
      <c r="G2" s="7"/>
      <c r="H2" s="7"/>
      <c r="I2" s="8"/>
    </row>
    <row r="3" spans="1:10" x14ac:dyDescent="0.2">
      <c r="A3" s="54"/>
      <c r="B3" s="27" t="s">
        <v>78</v>
      </c>
      <c r="C3" s="28"/>
      <c r="D3" s="34" t="s">
        <v>0</v>
      </c>
      <c r="F3" s="9" t="s">
        <v>1</v>
      </c>
      <c r="H3" s="9" t="s">
        <v>9</v>
      </c>
      <c r="I3" s="9" t="s">
        <v>10</v>
      </c>
      <c r="J3" s="10" t="s">
        <v>48</v>
      </c>
    </row>
    <row r="4" spans="1:10" ht="45.75" customHeight="1" x14ac:dyDescent="0.2">
      <c r="A4" s="55">
        <v>1</v>
      </c>
      <c r="B4" s="73" t="s">
        <v>76</v>
      </c>
      <c r="C4" s="77" t="s">
        <v>77</v>
      </c>
      <c r="D4" s="26">
        <v>1</v>
      </c>
      <c r="E4" s="5"/>
      <c r="F4" s="6"/>
      <c r="H4" s="4" t="s">
        <v>101</v>
      </c>
      <c r="I4" s="4" t="s">
        <v>85</v>
      </c>
      <c r="J4" s="13" t="s">
        <v>91</v>
      </c>
    </row>
    <row r="5" spans="1:10" ht="56.25" x14ac:dyDescent="0.2">
      <c r="A5" s="55">
        <v>2</v>
      </c>
      <c r="B5" s="73" t="s">
        <v>86</v>
      </c>
      <c r="C5" s="77" t="s">
        <v>31</v>
      </c>
      <c r="D5" s="24">
        <v>-1</v>
      </c>
      <c r="E5" s="5"/>
      <c r="F5" s="6"/>
      <c r="H5" s="4" t="s">
        <v>111</v>
      </c>
      <c r="I5" s="11" t="s">
        <v>131</v>
      </c>
      <c r="J5" s="13" t="s">
        <v>132</v>
      </c>
    </row>
    <row r="6" spans="1:10" ht="22.5" x14ac:dyDescent="0.2">
      <c r="A6" s="55">
        <v>3</v>
      </c>
      <c r="B6" s="73" t="s">
        <v>32</v>
      </c>
      <c r="C6" s="77" t="s">
        <v>33</v>
      </c>
      <c r="D6" s="26">
        <v>1</v>
      </c>
      <c r="E6" s="5"/>
      <c r="F6" s="6"/>
      <c r="H6" s="4" t="s">
        <v>93</v>
      </c>
      <c r="I6" s="11" t="s">
        <v>34</v>
      </c>
      <c r="J6" s="13" t="s">
        <v>87</v>
      </c>
    </row>
    <row r="7" spans="1:10" ht="33.75" x14ac:dyDescent="0.2">
      <c r="A7" s="55">
        <v>4</v>
      </c>
      <c r="B7" s="73" t="s">
        <v>36</v>
      </c>
      <c r="C7" s="77" t="s">
        <v>37</v>
      </c>
      <c r="D7" s="24">
        <v>-1</v>
      </c>
      <c r="E7" s="5"/>
      <c r="F7" s="6"/>
      <c r="H7" s="4" t="s">
        <v>38</v>
      </c>
      <c r="I7" s="11" t="s">
        <v>63</v>
      </c>
      <c r="J7" s="13"/>
    </row>
    <row r="8" spans="1:10" ht="33.75" x14ac:dyDescent="0.2">
      <c r="A8" s="55">
        <v>5</v>
      </c>
      <c r="B8" s="73" t="s">
        <v>42</v>
      </c>
      <c r="C8" s="77" t="s">
        <v>41</v>
      </c>
      <c r="D8" s="26">
        <v>1</v>
      </c>
      <c r="E8" s="5"/>
      <c r="F8" s="6"/>
      <c r="H8" s="4" t="s">
        <v>99</v>
      </c>
      <c r="I8" s="11" t="s">
        <v>115</v>
      </c>
      <c r="J8" s="13" t="s">
        <v>98</v>
      </c>
    </row>
    <row r="9" spans="1:10" ht="33.75" customHeight="1" x14ac:dyDescent="0.2">
      <c r="A9" s="55">
        <v>6</v>
      </c>
      <c r="B9" s="73" t="s">
        <v>43</v>
      </c>
      <c r="C9" s="77" t="s">
        <v>44</v>
      </c>
      <c r="D9" s="25">
        <v>0</v>
      </c>
      <c r="E9" s="5"/>
      <c r="F9" s="6"/>
      <c r="H9" s="4" t="s">
        <v>97</v>
      </c>
      <c r="I9" s="11" t="s">
        <v>100</v>
      </c>
      <c r="J9" s="13" t="s">
        <v>69</v>
      </c>
    </row>
    <row r="10" spans="1:10" ht="33.75" x14ac:dyDescent="0.2">
      <c r="A10" s="55">
        <v>7</v>
      </c>
      <c r="B10" s="73" t="s">
        <v>45</v>
      </c>
      <c r="C10" s="77" t="s">
        <v>46</v>
      </c>
      <c r="D10" s="26">
        <v>1</v>
      </c>
      <c r="E10" s="5"/>
      <c r="F10" s="6"/>
      <c r="H10" s="4" t="s">
        <v>95</v>
      </c>
      <c r="I10" s="11" t="s">
        <v>47</v>
      </c>
      <c r="J10" s="13" t="s">
        <v>133</v>
      </c>
    </row>
    <row r="11" spans="1:10" ht="33.75" x14ac:dyDescent="0.2">
      <c r="A11" s="55">
        <v>8</v>
      </c>
      <c r="B11" s="73" t="s">
        <v>60</v>
      </c>
      <c r="C11" s="77" t="s">
        <v>61</v>
      </c>
      <c r="D11" s="25">
        <v>0</v>
      </c>
      <c r="E11" s="5"/>
      <c r="F11" s="6"/>
      <c r="H11" s="4" t="s">
        <v>94</v>
      </c>
      <c r="I11" s="11" t="s">
        <v>110</v>
      </c>
      <c r="J11" s="13" t="s">
        <v>62</v>
      </c>
    </row>
    <row r="12" spans="1:10" ht="45" x14ac:dyDescent="0.2">
      <c r="A12" s="56">
        <v>9</v>
      </c>
      <c r="B12" s="74" t="s">
        <v>55</v>
      </c>
      <c r="C12" s="78" t="s">
        <v>56</v>
      </c>
      <c r="D12" s="35">
        <v>1</v>
      </c>
      <c r="E12" s="5"/>
      <c r="F12" s="36"/>
      <c r="H12" s="37" t="s">
        <v>114</v>
      </c>
      <c r="I12" s="38" t="s">
        <v>106</v>
      </c>
      <c r="J12" s="39" t="s">
        <v>107</v>
      </c>
    </row>
    <row r="13" spans="1:10" ht="12" thickBot="1" x14ac:dyDescent="0.25">
      <c r="A13" s="55">
        <v>10</v>
      </c>
      <c r="B13" s="73" t="s">
        <v>64</v>
      </c>
      <c r="C13" s="77" t="s">
        <v>65</v>
      </c>
      <c r="D13" s="25">
        <v>0</v>
      </c>
      <c r="E13" s="40"/>
      <c r="F13" s="6"/>
      <c r="G13" s="41"/>
      <c r="H13" s="4" t="s">
        <v>88</v>
      </c>
      <c r="I13" s="11" t="s">
        <v>66</v>
      </c>
      <c r="J13" s="42" t="s">
        <v>109</v>
      </c>
    </row>
    <row r="14" spans="1:10" ht="34.5" thickBot="1" x14ac:dyDescent="0.25">
      <c r="A14" s="57"/>
      <c r="B14" s="43" t="s">
        <v>54</v>
      </c>
      <c r="C14" s="79"/>
      <c r="D14" s="60">
        <f>SUM(D4:D13)</f>
        <v>3</v>
      </c>
      <c r="E14" s="44"/>
      <c r="F14" s="45"/>
      <c r="G14" s="44"/>
      <c r="H14" s="46" t="s">
        <v>67</v>
      </c>
      <c r="I14" s="47" t="s">
        <v>68</v>
      </c>
      <c r="J14" s="48" t="s">
        <v>112</v>
      </c>
    </row>
    <row r="15" spans="1:10" x14ac:dyDescent="0.2">
      <c r="A15" s="58"/>
      <c r="B15" s="27" t="s">
        <v>79</v>
      </c>
      <c r="C15" s="80"/>
      <c r="D15" s="33"/>
      <c r="F15" s="9"/>
      <c r="H15" s="53" t="s">
        <v>80</v>
      </c>
      <c r="I15" s="19" t="s">
        <v>81</v>
      </c>
      <c r="J15" s="49"/>
    </row>
    <row r="16" spans="1:10" ht="22.5" x14ac:dyDescent="0.2">
      <c r="A16" s="55">
        <v>1</v>
      </c>
      <c r="B16" s="73" t="s">
        <v>7</v>
      </c>
      <c r="C16" s="77" t="s">
        <v>21</v>
      </c>
      <c r="D16" s="32"/>
      <c r="E16" s="5"/>
      <c r="F16" s="6"/>
      <c r="H16" s="4" t="s">
        <v>12</v>
      </c>
      <c r="I16" s="11" t="s">
        <v>11</v>
      </c>
      <c r="J16" s="13" t="s">
        <v>92</v>
      </c>
    </row>
    <row r="17" spans="1:10" ht="69" customHeight="1" x14ac:dyDescent="0.2">
      <c r="A17" s="55">
        <v>2</v>
      </c>
      <c r="B17" s="73" t="s">
        <v>2</v>
      </c>
      <c r="C17" s="77" t="s">
        <v>22</v>
      </c>
      <c r="D17" s="32"/>
      <c r="E17" s="5"/>
      <c r="F17" s="6"/>
      <c r="H17" s="4" t="s">
        <v>102</v>
      </c>
      <c r="I17" s="11" t="s">
        <v>103</v>
      </c>
      <c r="J17" s="13" t="s">
        <v>134</v>
      </c>
    </row>
    <row r="18" spans="1:10" ht="45" x14ac:dyDescent="0.2">
      <c r="A18" s="55">
        <v>3</v>
      </c>
      <c r="B18" s="75" t="s">
        <v>4</v>
      </c>
      <c r="C18" s="77" t="s">
        <v>23</v>
      </c>
      <c r="D18" s="32"/>
      <c r="E18" s="5"/>
      <c r="F18" s="6"/>
      <c r="H18" s="4" t="s">
        <v>15</v>
      </c>
      <c r="I18" s="11" t="s">
        <v>16</v>
      </c>
      <c r="J18" s="13" t="s">
        <v>118</v>
      </c>
    </row>
    <row r="19" spans="1:10" ht="33.75" x14ac:dyDescent="0.2">
      <c r="A19" s="55">
        <v>4</v>
      </c>
      <c r="B19" s="73" t="s">
        <v>3</v>
      </c>
      <c r="C19" s="77" t="s">
        <v>27</v>
      </c>
      <c r="D19" s="32"/>
      <c r="E19" s="5"/>
      <c r="F19" s="6"/>
      <c r="H19" s="4" t="s">
        <v>13</v>
      </c>
      <c r="I19" s="12" t="s">
        <v>14</v>
      </c>
      <c r="J19" s="13" t="s">
        <v>135</v>
      </c>
    </row>
    <row r="20" spans="1:10" ht="67.5" x14ac:dyDescent="0.2">
      <c r="A20" s="55">
        <v>5</v>
      </c>
      <c r="B20" s="73" t="s">
        <v>8</v>
      </c>
      <c r="C20" s="77" t="s">
        <v>24</v>
      </c>
      <c r="D20" s="32"/>
      <c r="E20" s="5"/>
      <c r="F20" s="6"/>
      <c r="H20" s="4" t="s">
        <v>113</v>
      </c>
      <c r="I20" s="11" t="s">
        <v>120</v>
      </c>
      <c r="J20" s="13" t="s">
        <v>116</v>
      </c>
    </row>
    <row r="21" spans="1:10" ht="42.75" customHeight="1" x14ac:dyDescent="0.2">
      <c r="A21" s="55">
        <v>6</v>
      </c>
      <c r="B21" s="73" t="s">
        <v>25</v>
      </c>
      <c r="C21" s="77" t="s">
        <v>21</v>
      </c>
      <c r="D21" s="32"/>
      <c r="E21" s="5"/>
      <c r="F21" s="6"/>
      <c r="H21" s="4" t="s">
        <v>117</v>
      </c>
      <c r="I21" s="11" t="s">
        <v>121</v>
      </c>
      <c r="J21" s="13" t="s">
        <v>90</v>
      </c>
    </row>
    <row r="22" spans="1:10" ht="33.75" x14ac:dyDescent="0.2">
      <c r="A22" s="55">
        <v>7</v>
      </c>
      <c r="B22" s="73" t="s">
        <v>6</v>
      </c>
      <c r="C22" s="77" t="s">
        <v>28</v>
      </c>
      <c r="D22" s="32"/>
      <c r="E22" s="5"/>
      <c r="F22" s="6"/>
      <c r="H22" s="4" t="s">
        <v>35</v>
      </c>
      <c r="I22" s="11" t="s">
        <v>122</v>
      </c>
      <c r="J22" s="13" t="s">
        <v>89</v>
      </c>
    </row>
    <row r="23" spans="1:10" ht="33.75" x14ac:dyDescent="0.2">
      <c r="A23" s="55">
        <v>8</v>
      </c>
      <c r="B23" s="73" t="s">
        <v>20</v>
      </c>
      <c r="C23" s="77" t="s">
        <v>29</v>
      </c>
      <c r="D23" s="32"/>
      <c r="E23" s="5"/>
      <c r="F23" s="6"/>
      <c r="H23" s="4" t="s">
        <v>105</v>
      </c>
      <c r="I23" s="11" t="s">
        <v>104</v>
      </c>
      <c r="J23" s="13" t="s">
        <v>96</v>
      </c>
    </row>
    <row r="24" spans="1:10" ht="34.5" thickBot="1" x14ac:dyDescent="0.25">
      <c r="A24" s="59">
        <v>9</v>
      </c>
      <c r="B24" s="73" t="s">
        <v>5</v>
      </c>
      <c r="C24" s="77" t="s">
        <v>30</v>
      </c>
      <c r="D24" s="32"/>
      <c r="E24" s="5"/>
      <c r="F24" s="6"/>
      <c r="H24" s="4" t="s">
        <v>108</v>
      </c>
      <c r="I24" s="11" t="s">
        <v>26</v>
      </c>
      <c r="J24" s="13" t="s">
        <v>119</v>
      </c>
    </row>
    <row r="25" spans="1:10" ht="12" thickBot="1" x14ac:dyDescent="0.25">
      <c r="B25" s="1"/>
    </row>
    <row r="26" spans="1:10" ht="33.75" customHeight="1" thickBot="1" x14ac:dyDescent="0.25">
      <c r="B26" s="31"/>
      <c r="C26" s="50" t="s">
        <v>82</v>
      </c>
      <c r="D26" s="50"/>
      <c r="E26" s="50"/>
      <c r="F26" s="50"/>
      <c r="G26" s="50"/>
      <c r="H26" s="50"/>
      <c r="I26" s="51"/>
    </row>
    <row r="28" spans="1:10" ht="12" hidden="1" thickBot="1" x14ac:dyDescent="0.25">
      <c r="B28" s="23" t="s">
        <v>73</v>
      </c>
      <c r="C28" s="14"/>
      <c r="D28" s="14"/>
      <c r="E28" s="14"/>
      <c r="F28" s="14" t="s">
        <v>17</v>
      </c>
      <c r="G28" s="14"/>
      <c r="H28" s="14"/>
      <c r="I28" s="15"/>
    </row>
    <row r="29" spans="1:10" hidden="1" x14ac:dyDescent="0.2">
      <c r="B29" s="19" t="s">
        <v>39</v>
      </c>
      <c r="C29" s="17"/>
      <c r="D29" s="17"/>
      <c r="E29" s="17"/>
      <c r="F29" s="17"/>
      <c r="G29" s="17"/>
      <c r="H29" s="17"/>
      <c r="I29" s="18" t="s">
        <v>19</v>
      </c>
    </row>
    <row r="30" spans="1:10" hidden="1" x14ac:dyDescent="0.2">
      <c r="B30" s="16" t="s">
        <v>72</v>
      </c>
      <c r="C30" s="17"/>
      <c r="D30" s="17"/>
      <c r="E30" s="17"/>
      <c r="F30" s="17"/>
      <c r="G30" s="17"/>
      <c r="H30" s="17"/>
      <c r="I30" s="18" t="s">
        <v>18</v>
      </c>
    </row>
    <row r="31" spans="1:10" hidden="1" x14ac:dyDescent="0.2">
      <c r="B31" s="16" t="s">
        <v>74</v>
      </c>
      <c r="C31" s="17"/>
      <c r="D31" s="17"/>
      <c r="E31" s="17"/>
      <c r="F31" s="17"/>
      <c r="G31" s="17"/>
      <c r="H31" s="17"/>
      <c r="I31" s="18" t="s">
        <v>50</v>
      </c>
    </row>
    <row r="32" spans="1:10" hidden="1" x14ac:dyDescent="0.2">
      <c r="B32" s="16" t="s">
        <v>75</v>
      </c>
      <c r="C32" s="17"/>
      <c r="D32" s="17"/>
      <c r="E32" s="17"/>
      <c r="F32" s="17"/>
      <c r="G32" s="17"/>
      <c r="H32" s="17"/>
      <c r="I32" s="18" t="s">
        <v>49</v>
      </c>
    </row>
    <row r="33" spans="2:9" hidden="1" x14ac:dyDescent="0.2">
      <c r="B33" s="16" t="s">
        <v>71</v>
      </c>
      <c r="C33" s="17"/>
      <c r="D33" s="17"/>
      <c r="E33" s="17"/>
      <c r="F33" s="17"/>
      <c r="G33" s="17"/>
      <c r="H33" s="17"/>
      <c r="I33" s="18" t="s">
        <v>51</v>
      </c>
    </row>
    <row r="34" spans="2:9" hidden="1" x14ac:dyDescent="0.2">
      <c r="B34" s="16" t="s">
        <v>40</v>
      </c>
      <c r="C34" s="17"/>
      <c r="D34" s="17"/>
      <c r="E34" s="17"/>
      <c r="F34" s="17"/>
      <c r="G34" s="17"/>
      <c r="H34" s="17"/>
      <c r="I34" s="18"/>
    </row>
    <row r="35" spans="2:9" hidden="1" x14ac:dyDescent="0.2">
      <c r="B35" s="16" t="s">
        <v>58</v>
      </c>
      <c r="C35" s="17"/>
      <c r="D35" s="17"/>
      <c r="E35" s="17"/>
      <c r="F35" s="17"/>
      <c r="G35" s="17"/>
      <c r="H35" s="17"/>
      <c r="I35" s="18" t="s">
        <v>52</v>
      </c>
    </row>
    <row r="36" spans="2:9" hidden="1" x14ac:dyDescent="0.2">
      <c r="B36" s="16" t="s">
        <v>57</v>
      </c>
      <c r="C36" s="17"/>
      <c r="D36" s="17"/>
      <c r="E36" s="17"/>
      <c r="F36" s="17"/>
      <c r="G36" s="17"/>
      <c r="H36" s="17"/>
      <c r="I36" s="18" t="s">
        <v>53</v>
      </c>
    </row>
    <row r="37" spans="2:9" hidden="1" x14ac:dyDescent="0.2">
      <c r="B37" s="16" t="s">
        <v>70</v>
      </c>
      <c r="C37" s="17"/>
      <c r="D37" s="17"/>
      <c r="E37" s="17"/>
      <c r="F37" s="17"/>
      <c r="G37" s="17"/>
      <c r="H37" s="17"/>
      <c r="I37" s="18" t="s">
        <v>59</v>
      </c>
    </row>
    <row r="38" spans="2:9" ht="12" hidden="1" thickBot="1" x14ac:dyDescent="0.25">
      <c r="B38" s="20"/>
      <c r="C38" s="21"/>
      <c r="D38" s="21"/>
      <c r="E38" s="21"/>
      <c r="F38" s="21"/>
      <c r="G38" s="21"/>
      <c r="H38" s="21"/>
      <c r="I38" s="22"/>
    </row>
    <row r="39" spans="2:9" hidden="1" x14ac:dyDescent="0.2"/>
  </sheetData>
  <phoneticPr fontId="3" type="noConversion"/>
  <dataValidations count="1">
    <dataValidation allowBlank="1" showErrorMessage="1" errorTitle="Please select" error="You must select a value from the list." promptTitle="Please select from list" prompt="You must select a value from the list" sqref="D4:D14 D16:D24"/>
  </dataValidations>
  <hyperlinks>
    <hyperlink ref="I1" r:id="rId1"/>
  </hyperlinks>
  <pageMargins left="3.937007874015748E-2" right="0" top="0.39370078740157483" bottom="0.19685039370078741" header="0.31496062992125984" footer="0.19685039370078741"/>
  <pageSetup scale="6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="82" zoomScaleNormal="82" workbookViewId="0">
      <pane xSplit="4" ySplit="3" topLeftCell="E10" activePane="bottomRight" state="frozen"/>
      <selection pane="topRight" activeCell="E1" sqref="E1"/>
      <selection pane="bottomLeft" activeCell="A4" sqref="A4"/>
      <selection pane="bottomRight" activeCell="F17" sqref="F17"/>
    </sheetView>
  </sheetViews>
  <sheetFormatPr defaultRowHeight="11.25" x14ac:dyDescent="0.2"/>
  <cols>
    <col min="1" max="1" width="3" style="3" bestFit="1" customWidth="1"/>
    <col min="2" max="2" width="19.28515625" style="2" customWidth="1"/>
    <col min="3" max="3" width="6.5703125" style="2" customWidth="1"/>
    <col min="4" max="4" width="9.28515625" style="2" customWidth="1"/>
    <col min="5" max="5" width="2" style="2" customWidth="1"/>
    <col min="6" max="6" width="84.28515625" style="2" customWidth="1"/>
    <col min="7" max="7" width="1.28515625" style="2" customWidth="1"/>
    <col min="8" max="8" width="38" style="2" customWidth="1"/>
    <col min="9" max="9" width="55.85546875" style="2" customWidth="1"/>
    <col min="10" max="10" width="54.7109375" style="2" customWidth="1"/>
    <col min="11" max="16384" width="9.140625" style="2"/>
  </cols>
  <sheetData>
    <row r="1" spans="1:10" ht="15.75" thickBot="1" x14ac:dyDescent="0.3">
      <c r="B1" s="52" t="s">
        <v>84</v>
      </c>
      <c r="C1" s="1"/>
      <c r="H1" s="101" t="s">
        <v>130</v>
      </c>
      <c r="I1" s="100" t="s">
        <v>129</v>
      </c>
    </row>
    <row r="2" spans="1:10" ht="21" thickBot="1" x14ac:dyDescent="0.35">
      <c r="A2" s="95"/>
      <c r="B2" s="63" t="s">
        <v>125</v>
      </c>
      <c r="C2" s="63" t="s">
        <v>124</v>
      </c>
      <c r="D2" s="64"/>
      <c r="E2" s="61"/>
      <c r="F2" s="99" t="s">
        <v>126</v>
      </c>
      <c r="G2" s="61"/>
      <c r="H2" s="61"/>
      <c r="I2" s="62"/>
    </row>
    <row r="3" spans="1:10" ht="12" thickBot="1" x14ac:dyDescent="0.25">
      <c r="A3" s="68"/>
      <c r="B3" s="69" t="s">
        <v>78</v>
      </c>
      <c r="C3" s="70"/>
      <c r="D3" s="23" t="s">
        <v>0</v>
      </c>
      <c r="E3" s="7"/>
      <c r="F3" s="23" t="s">
        <v>128</v>
      </c>
      <c r="G3" s="7"/>
      <c r="H3" s="23" t="s">
        <v>9</v>
      </c>
      <c r="I3" s="23" t="s">
        <v>10</v>
      </c>
      <c r="J3" s="71" t="s">
        <v>48</v>
      </c>
    </row>
    <row r="4" spans="1:10" ht="45.75" customHeight="1" x14ac:dyDescent="0.2">
      <c r="A4" s="65">
        <v>1</v>
      </c>
      <c r="B4" s="72" t="s">
        <v>76</v>
      </c>
      <c r="C4" s="76" t="s">
        <v>77</v>
      </c>
      <c r="D4" s="190">
        <f>SUM(D16:D24)</f>
        <v>9</v>
      </c>
      <c r="E4" s="81"/>
      <c r="F4" s="89"/>
      <c r="G4" s="17"/>
      <c r="H4" s="66" t="s">
        <v>101</v>
      </c>
      <c r="I4" s="66" t="s">
        <v>243</v>
      </c>
      <c r="J4" s="67" t="s">
        <v>91</v>
      </c>
    </row>
    <row r="5" spans="1:10" ht="56.25" x14ac:dyDescent="0.2">
      <c r="A5" s="55">
        <v>2</v>
      </c>
      <c r="B5" s="73" t="s">
        <v>86</v>
      </c>
      <c r="C5" s="77" t="s">
        <v>31</v>
      </c>
      <c r="D5" s="24">
        <v>-1</v>
      </c>
      <c r="E5" s="81"/>
      <c r="F5" s="90"/>
      <c r="G5" s="17"/>
      <c r="H5" s="4" t="s">
        <v>111</v>
      </c>
      <c r="I5" s="11" t="s">
        <v>136</v>
      </c>
      <c r="J5" s="13" t="s">
        <v>137</v>
      </c>
    </row>
    <row r="6" spans="1:10" ht="33.75" x14ac:dyDescent="0.2">
      <c r="A6" s="55">
        <v>3</v>
      </c>
      <c r="B6" s="73" t="s">
        <v>32</v>
      </c>
      <c r="C6" s="77" t="s">
        <v>33</v>
      </c>
      <c r="D6" s="26">
        <v>1</v>
      </c>
      <c r="E6" s="81"/>
      <c r="F6" s="90"/>
      <c r="G6" s="17"/>
      <c r="H6" s="4" t="s">
        <v>93</v>
      </c>
      <c r="I6" s="11" t="s">
        <v>34</v>
      </c>
      <c r="J6" s="13" t="s">
        <v>87</v>
      </c>
    </row>
    <row r="7" spans="1:10" ht="45" x14ac:dyDescent="0.2">
      <c r="A7" s="55">
        <v>4</v>
      </c>
      <c r="B7" s="73" t="s">
        <v>36</v>
      </c>
      <c r="C7" s="77" t="s">
        <v>37</v>
      </c>
      <c r="D7" s="24">
        <v>-1</v>
      </c>
      <c r="E7" s="81"/>
      <c r="F7" s="90"/>
      <c r="G7" s="17"/>
      <c r="H7" s="4" t="s">
        <v>38</v>
      </c>
      <c r="I7" s="11" t="s">
        <v>63</v>
      </c>
      <c r="J7" s="13"/>
    </row>
    <row r="8" spans="1:10" ht="33.75" x14ac:dyDescent="0.2">
      <c r="A8" s="55">
        <v>5</v>
      </c>
      <c r="B8" s="73" t="s">
        <v>42</v>
      </c>
      <c r="C8" s="77" t="s">
        <v>41</v>
      </c>
      <c r="D8" s="26">
        <v>-2</v>
      </c>
      <c r="E8" s="81"/>
      <c r="F8" s="90"/>
      <c r="G8" s="17"/>
      <c r="H8" s="4" t="s">
        <v>99</v>
      </c>
      <c r="I8" s="11" t="s">
        <v>115</v>
      </c>
      <c r="J8" s="13" t="s">
        <v>98</v>
      </c>
    </row>
    <row r="9" spans="1:10" ht="33.75" customHeight="1" x14ac:dyDescent="0.2">
      <c r="A9" s="55">
        <v>6</v>
      </c>
      <c r="B9" s="73" t="s">
        <v>43</v>
      </c>
      <c r="C9" s="77" t="s">
        <v>44</v>
      </c>
      <c r="D9" s="25">
        <v>0</v>
      </c>
      <c r="E9" s="81"/>
      <c r="F9" s="90"/>
      <c r="G9" s="17"/>
      <c r="H9" s="4" t="s">
        <v>97</v>
      </c>
      <c r="I9" s="11" t="s">
        <v>100</v>
      </c>
      <c r="J9" s="13" t="s">
        <v>69</v>
      </c>
    </row>
    <row r="10" spans="1:10" ht="33.75" x14ac:dyDescent="0.2">
      <c r="A10" s="55">
        <v>7</v>
      </c>
      <c r="B10" s="73" t="s">
        <v>45</v>
      </c>
      <c r="C10" s="77" t="s">
        <v>46</v>
      </c>
      <c r="D10" s="26">
        <v>3</v>
      </c>
      <c r="E10" s="81"/>
      <c r="F10" s="90"/>
      <c r="G10" s="17"/>
      <c r="H10" s="4" t="s">
        <v>95</v>
      </c>
      <c r="I10" s="11" t="s">
        <v>47</v>
      </c>
      <c r="J10" s="13" t="s">
        <v>138</v>
      </c>
    </row>
    <row r="11" spans="1:10" ht="33.75" x14ac:dyDescent="0.2">
      <c r="A11" s="55">
        <v>8</v>
      </c>
      <c r="B11" s="73" t="s">
        <v>60</v>
      </c>
      <c r="C11" s="77" t="s">
        <v>61</v>
      </c>
      <c r="D11" s="25">
        <v>0</v>
      </c>
      <c r="E11" s="81"/>
      <c r="F11" s="90"/>
      <c r="G11" s="17"/>
      <c r="H11" s="4" t="s">
        <v>94</v>
      </c>
      <c r="I11" s="11" t="s">
        <v>110</v>
      </c>
      <c r="J11" s="13" t="s">
        <v>62</v>
      </c>
    </row>
    <row r="12" spans="1:10" ht="45" x14ac:dyDescent="0.2">
      <c r="A12" s="56">
        <v>9</v>
      </c>
      <c r="B12" s="74" t="s">
        <v>55</v>
      </c>
      <c r="C12" s="78" t="s">
        <v>56</v>
      </c>
      <c r="D12" s="35">
        <v>1</v>
      </c>
      <c r="E12" s="81"/>
      <c r="F12" s="91"/>
      <c r="G12" s="17"/>
      <c r="H12" s="37" t="s">
        <v>114</v>
      </c>
      <c r="I12" s="38" t="s">
        <v>106</v>
      </c>
      <c r="J12" s="39" t="s">
        <v>107</v>
      </c>
    </row>
    <row r="13" spans="1:10" ht="12" thickBot="1" x14ac:dyDescent="0.25">
      <c r="A13" s="55">
        <v>10</v>
      </c>
      <c r="B13" s="73" t="s">
        <v>64</v>
      </c>
      <c r="C13" s="77" t="s">
        <v>65</v>
      </c>
      <c r="D13" s="25">
        <v>0</v>
      </c>
      <c r="E13" s="40"/>
      <c r="F13" s="90"/>
      <c r="G13" s="41"/>
      <c r="H13" s="4" t="s">
        <v>88</v>
      </c>
      <c r="I13" s="11" t="s">
        <v>66</v>
      </c>
      <c r="J13" s="13" t="s">
        <v>109</v>
      </c>
    </row>
    <row r="14" spans="1:10" ht="34.5" thickBot="1" x14ac:dyDescent="0.25">
      <c r="A14" s="57"/>
      <c r="B14" s="43" t="s">
        <v>54</v>
      </c>
      <c r="C14" s="79"/>
      <c r="D14" s="60">
        <f>SUM(D4:D13)</f>
        <v>10</v>
      </c>
      <c r="E14" s="44"/>
      <c r="F14" s="92"/>
      <c r="G14" s="44"/>
      <c r="H14" s="46" t="s">
        <v>67</v>
      </c>
      <c r="I14" s="47" t="s">
        <v>68</v>
      </c>
      <c r="J14" s="48" t="s">
        <v>112</v>
      </c>
    </row>
    <row r="15" spans="1:10" x14ac:dyDescent="0.2">
      <c r="A15" s="58"/>
      <c r="B15" s="27" t="s">
        <v>79</v>
      </c>
      <c r="C15" s="80"/>
      <c r="D15" s="33"/>
      <c r="E15" s="17"/>
      <c r="F15" s="93"/>
      <c r="G15" s="17"/>
      <c r="H15" s="53" t="s">
        <v>80</v>
      </c>
      <c r="I15" s="19" t="s">
        <v>81</v>
      </c>
      <c r="J15" s="49"/>
    </row>
    <row r="16" spans="1:10" ht="22.5" x14ac:dyDescent="0.2">
      <c r="A16" s="55">
        <v>1</v>
      </c>
      <c r="B16" s="73" t="s">
        <v>7</v>
      </c>
      <c r="C16" s="77" t="s">
        <v>21</v>
      </c>
      <c r="D16" s="35">
        <v>1</v>
      </c>
      <c r="E16" s="81"/>
      <c r="F16" s="90"/>
      <c r="G16" s="17"/>
      <c r="H16" s="4" t="s">
        <v>12</v>
      </c>
      <c r="I16" s="11" t="s">
        <v>11</v>
      </c>
      <c r="J16" s="13" t="s">
        <v>92</v>
      </c>
    </row>
    <row r="17" spans="1:10" ht="67.5" x14ac:dyDescent="0.2">
      <c r="A17" s="55">
        <v>2</v>
      </c>
      <c r="B17" s="73" t="s">
        <v>2</v>
      </c>
      <c r="C17" s="77" t="s">
        <v>22</v>
      </c>
      <c r="D17" s="35">
        <v>1</v>
      </c>
      <c r="E17" s="81"/>
      <c r="F17" s="90"/>
      <c r="G17" s="17"/>
      <c r="H17" s="4" t="s">
        <v>102</v>
      </c>
      <c r="I17" s="11" t="s">
        <v>103</v>
      </c>
      <c r="J17" s="13" t="s">
        <v>139</v>
      </c>
    </row>
    <row r="18" spans="1:10" ht="45" x14ac:dyDescent="0.2">
      <c r="A18" s="55">
        <v>3</v>
      </c>
      <c r="B18" s="75" t="s">
        <v>4</v>
      </c>
      <c r="C18" s="77" t="s">
        <v>23</v>
      </c>
      <c r="D18" s="35">
        <v>1</v>
      </c>
      <c r="E18" s="81"/>
      <c r="F18" s="90"/>
      <c r="G18" s="17"/>
      <c r="H18" s="4" t="s">
        <v>15</v>
      </c>
      <c r="I18" s="11" t="s">
        <v>16</v>
      </c>
      <c r="J18" s="13" t="s">
        <v>118</v>
      </c>
    </row>
    <row r="19" spans="1:10" ht="33.75" x14ac:dyDescent="0.2">
      <c r="A19" s="55">
        <v>4</v>
      </c>
      <c r="B19" s="73" t="s">
        <v>3</v>
      </c>
      <c r="C19" s="77" t="s">
        <v>27</v>
      </c>
      <c r="D19" s="35">
        <v>1</v>
      </c>
      <c r="E19" s="81"/>
      <c r="F19" s="90"/>
      <c r="G19" s="17"/>
      <c r="H19" s="4" t="s">
        <v>13</v>
      </c>
      <c r="I19" s="12" t="s">
        <v>14</v>
      </c>
      <c r="J19" s="13" t="s">
        <v>140</v>
      </c>
    </row>
    <row r="20" spans="1:10" ht="67.5" x14ac:dyDescent="0.2">
      <c r="A20" s="55">
        <v>5</v>
      </c>
      <c r="B20" s="73" t="s">
        <v>8</v>
      </c>
      <c r="C20" s="77" t="s">
        <v>24</v>
      </c>
      <c r="D20" s="35">
        <v>1</v>
      </c>
      <c r="E20" s="81"/>
      <c r="F20" s="90"/>
      <c r="G20" s="17"/>
      <c r="H20" s="4" t="s">
        <v>113</v>
      </c>
      <c r="I20" s="11" t="s">
        <v>120</v>
      </c>
      <c r="J20" s="13" t="s">
        <v>116</v>
      </c>
    </row>
    <row r="21" spans="1:10" ht="42.75" customHeight="1" x14ac:dyDescent="0.2">
      <c r="A21" s="55">
        <v>6</v>
      </c>
      <c r="B21" s="73" t="s">
        <v>25</v>
      </c>
      <c r="C21" s="77" t="s">
        <v>21</v>
      </c>
      <c r="D21" s="35">
        <v>1</v>
      </c>
      <c r="E21" s="81"/>
      <c r="F21" s="90"/>
      <c r="G21" s="17"/>
      <c r="H21" s="4" t="s">
        <v>117</v>
      </c>
      <c r="I21" s="11" t="s">
        <v>121</v>
      </c>
      <c r="J21" s="13" t="s">
        <v>90</v>
      </c>
    </row>
    <row r="22" spans="1:10" ht="33.75" x14ac:dyDescent="0.2">
      <c r="A22" s="55">
        <v>7</v>
      </c>
      <c r="B22" s="73" t="s">
        <v>6</v>
      </c>
      <c r="C22" s="77" t="s">
        <v>28</v>
      </c>
      <c r="D22" s="35">
        <v>1</v>
      </c>
      <c r="E22" s="81"/>
      <c r="F22" s="90"/>
      <c r="G22" s="17"/>
      <c r="H22" s="4" t="s">
        <v>35</v>
      </c>
      <c r="I22" s="11" t="s">
        <v>122</v>
      </c>
      <c r="J22" s="13" t="s">
        <v>89</v>
      </c>
    </row>
    <row r="23" spans="1:10" ht="33.75" x14ac:dyDescent="0.2">
      <c r="A23" s="55">
        <v>8</v>
      </c>
      <c r="B23" s="73" t="s">
        <v>20</v>
      </c>
      <c r="C23" s="77" t="s">
        <v>29</v>
      </c>
      <c r="D23" s="35">
        <v>1</v>
      </c>
      <c r="E23" s="81"/>
      <c r="F23" s="90"/>
      <c r="G23" s="17"/>
      <c r="H23" s="4" t="s">
        <v>105</v>
      </c>
      <c r="I23" s="11" t="s">
        <v>104</v>
      </c>
      <c r="J23" s="13" t="s">
        <v>96</v>
      </c>
    </row>
    <row r="24" spans="1:10" ht="34.5" thickBot="1" x14ac:dyDescent="0.25">
      <c r="A24" s="59">
        <v>9</v>
      </c>
      <c r="B24" s="82" t="s">
        <v>5</v>
      </c>
      <c r="C24" s="83" t="s">
        <v>30</v>
      </c>
      <c r="D24" s="35">
        <v>1</v>
      </c>
      <c r="E24" s="85"/>
      <c r="F24" s="94"/>
      <c r="G24" s="21"/>
      <c r="H24" s="86" t="s">
        <v>108</v>
      </c>
      <c r="I24" s="87" t="s">
        <v>26</v>
      </c>
      <c r="J24" s="88" t="s">
        <v>119</v>
      </c>
    </row>
    <row r="25" spans="1:10" ht="12" thickBot="1" x14ac:dyDescent="0.25">
      <c r="A25" s="96"/>
      <c r="B25" s="97"/>
      <c r="C25" s="17"/>
      <c r="D25" s="17"/>
      <c r="E25" s="17"/>
      <c r="F25" s="18"/>
    </row>
    <row r="26" spans="1:10" ht="33.75" customHeight="1" thickBot="1" x14ac:dyDescent="0.25">
      <c r="A26" s="98"/>
      <c r="B26" s="192" t="s">
        <v>127</v>
      </c>
      <c r="C26" s="193"/>
      <c r="D26" s="193"/>
      <c r="E26" s="193"/>
      <c r="F26" s="194"/>
      <c r="G26" s="50"/>
      <c r="H26" s="50"/>
      <c r="I26" s="51"/>
    </row>
    <row r="28" spans="1:10" ht="12" hidden="1" thickBot="1" x14ac:dyDescent="0.25">
      <c r="B28" s="23" t="s">
        <v>73</v>
      </c>
      <c r="C28" s="14"/>
      <c r="D28" s="14"/>
      <c r="E28" s="14"/>
      <c r="F28" s="14" t="s">
        <v>17</v>
      </c>
      <c r="G28" s="14"/>
      <c r="H28" s="14"/>
      <c r="I28" s="15"/>
    </row>
    <row r="29" spans="1:10" hidden="1" x14ac:dyDescent="0.2">
      <c r="B29" s="19" t="s">
        <v>39</v>
      </c>
      <c r="C29" s="17"/>
      <c r="D29" s="17"/>
      <c r="E29" s="17"/>
      <c r="F29" s="17"/>
      <c r="G29" s="17"/>
      <c r="H29" s="17"/>
      <c r="I29" s="18" t="s">
        <v>19</v>
      </c>
    </row>
    <row r="30" spans="1:10" hidden="1" x14ac:dyDescent="0.2">
      <c r="B30" s="16" t="s">
        <v>72</v>
      </c>
      <c r="C30" s="17"/>
      <c r="D30" s="17"/>
      <c r="E30" s="17"/>
      <c r="F30" s="17"/>
      <c r="G30" s="17"/>
      <c r="H30" s="17"/>
      <c r="I30" s="18" t="s">
        <v>18</v>
      </c>
    </row>
    <row r="31" spans="1:10" hidden="1" x14ac:dyDescent="0.2">
      <c r="B31" s="16" t="s">
        <v>74</v>
      </c>
      <c r="C31" s="17"/>
      <c r="D31" s="17"/>
      <c r="E31" s="17"/>
      <c r="F31" s="17"/>
      <c r="G31" s="17"/>
      <c r="H31" s="17"/>
      <c r="I31" s="18" t="s">
        <v>50</v>
      </c>
    </row>
    <row r="32" spans="1:10" hidden="1" x14ac:dyDescent="0.2">
      <c r="B32" s="16" t="s">
        <v>75</v>
      </c>
      <c r="C32" s="17"/>
      <c r="D32" s="17"/>
      <c r="E32" s="17"/>
      <c r="F32" s="17"/>
      <c r="G32" s="17"/>
      <c r="H32" s="17"/>
      <c r="I32" s="18" t="s">
        <v>49</v>
      </c>
    </row>
    <row r="33" spans="2:9" hidden="1" x14ac:dyDescent="0.2">
      <c r="B33" s="16" t="s">
        <v>71</v>
      </c>
      <c r="C33" s="17"/>
      <c r="D33" s="17"/>
      <c r="E33" s="17"/>
      <c r="F33" s="17"/>
      <c r="G33" s="17"/>
      <c r="H33" s="17"/>
      <c r="I33" s="18" t="s">
        <v>51</v>
      </c>
    </row>
    <row r="34" spans="2:9" hidden="1" x14ac:dyDescent="0.2">
      <c r="B34" s="16" t="s">
        <v>40</v>
      </c>
      <c r="C34" s="17"/>
      <c r="D34" s="17"/>
      <c r="E34" s="17"/>
      <c r="F34" s="17"/>
      <c r="G34" s="17"/>
      <c r="H34" s="17"/>
      <c r="I34" s="18"/>
    </row>
    <row r="35" spans="2:9" hidden="1" x14ac:dyDescent="0.2">
      <c r="B35" s="16" t="s">
        <v>58</v>
      </c>
      <c r="C35" s="17"/>
      <c r="D35" s="17"/>
      <c r="E35" s="17"/>
      <c r="F35" s="17"/>
      <c r="G35" s="17"/>
      <c r="H35" s="17"/>
      <c r="I35" s="18" t="s">
        <v>52</v>
      </c>
    </row>
    <row r="36" spans="2:9" hidden="1" x14ac:dyDescent="0.2">
      <c r="B36" s="16" t="s">
        <v>57</v>
      </c>
      <c r="C36" s="17"/>
      <c r="D36" s="17"/>
      <c r="E36" s="17"/>
      <c r="F36" s="17"/>
      <c r="G36" s="17"/>
      <c r="H36" s="17"/>
      <c r="I36" s="18" t="s">
        <v>53</v>
      </c>
    </row>
    <row r="37" spans="2:9" hidden="1" x14ac:dyDescent="0.2">
      <c r="B37" s="16" t="s">
        <v>70</v>
      </c>
      <c r="C37" s="17"/>
      <c r="D37" s="17"/>
      <c r="E37" s="17"/>
      <c r="F37" s="17"/>
      <c r="G37" s="17"/>
      <c r="H37" s="17"/>
      <c r="I37" s="18" t="s">
        <v>59</v>
      </c>
    </row>
    <row r="38" spans="2:9" ht="12" hidden="1" thickBot="1" x14ac:dyDescent="0.25">
      <c r="B38" s="20"/>
      <c r="C38" s="21"/>
      <c r="D38" s="21"/>
      <c r="E38" s="21"/>
      <c r="F38" s="21"/>
      <c r="G38" s="21"/>
      <c r="H38" s="21"/>
      <c r="I38" s="22"/>
    </row>
    <row r="39" spans="2:9" hidden="1" x14ac:dyDescent="0.2"/>
  </sheetData>
  <mergeCells count="1">
    <mergeCell ref="B26:F26"/>
  </mergeCells>
  <dataValidations count="1">
    <dataValidation allowBlank="1" showErrorMessage="1" errorTitle="Please select" error="You must select a value from the list." promptTitle="Please select from list" prompt="You must select a value from the list" sqref="D4:D14 D16:D24"/>
  </dataValidations>
  <hyperlinks>
    <hyperlink ref="I1" r:id="rId1"/>
  </hyperlinks>
  <pageMargins left="3.937007874015748E-2" right="3.937007874015748E-2" top="0.41" bottom="0.19685039370078741" header="0.31496062992125984" footer="0.2"/>
  <pageSetup scale="86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input template</vt:lpstr>
      <vt:lpstr>Cashflow model #1</vt:lpstr>
      <vt:lpstr>matrix rules</vt:lpstr>
      <vt:lpstr>matrix score example</vt:lpstr>
      <vt:lpstr>'Cashflow model #1'!Print_Area</vt:lpstr>
      <vt:lpstr>'input template'!Print_Area</vt:lpstr>
      <vt:lpstr>'matrix rules'!Print_Area</vt:lpstr>
      <vt:lpstr>'matrix score example'!Print_Area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Group Decision Support Decision Matrix</dc:title>
  <dc:creator>Donald Krapohl</dc:creator>
  <cp:keywords>how to make a decision;group decision making;decision support methodology</cp:keywords>
  <cp:lastModifiedBy>Neil Prior</cp:lastModifiedBy>
  <cp:lastPrinted>2015-01-03T15:35:55Z</cp:lastPrinted>
  <dcterms:created xsi:type="dcterms:W3CDTF">2013-03-12T20:01:32Z</dcterms:created>
  <dcterms:modified xsi:type="dcterms:W3CDTF">2019-09-27T11:33:22Z</dcterms:modified>
</cp:coreProperties>
</file>